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My document\電子化政府\政府資料開放\預決算\地方基金\決算\"/>
    </mc:Choice>
  </mc:AlternateContent>
  <bookViews>
    <workbookView xWindow="9588" yWindow="-12" windowWidth="9636" windowHeight="11472"/>
  </bookViews>
  <sheets>
    <sheet name="總表" sheetId="1" r:id="rId1"/>
    <sheet name="地方政府" sheetId="4" r:id="rId2"/>
  </sheets>
  <definedNames>
    <definedName name="_xlnm.Print_Area" localSheetId="1">地方政府!$B$1:$AD$92</definedName>
    <definedName name="_xlnm.Print_Area" localSheetId="0">總表!$A$1:$AC$18</definedName>
    <definedName name="_xlnm.Print_Titles" localSheetId="1">地方政府!$1:$6</definedName>
  </definedNames>
  <calcPr calcId="152511"/>
</workbook>
</file>

<file path=xl/calcChain.xml><?xml version="1.0" encoding="utf-8"?>
<calcChain xmlns="http://schemas.openxmlformats.org/spreadsheetml/2006/main">
  <c r="N10" i="1" l="1"/>
  <c r="Q70" i="4" l="1"/>
  <c r="Q88" i="4"/>
  <c r="L88" i="4" l="1"/>
  <c r="M88" i="4" s="1"/>
  <c r="N88" i="4" s="1"/>
  <c r="L70" i="4"/>
  <c r="M70" i="4" s="1"/>
  <c r="N70" i="4" s="1"/>
  <c r="Q85" i="4"/>
  <c r="Q84" i="4"/>
  <c r="Q83" i="4"/>
  <c r="Q82" i="4"/>
  <c r="Q74" i="4"/>
  <c r="Q73" i="4"/>
  <c r="Q67" i="4"/>
  <c r="Q62" i="4"/>
  <c r="Q61" i="4"/>
  <c r="Q53" i="4"/>
  <c r="Q50" i="4"/>
  <c r="Q46" i="4"/>
  <c r="Q41" i="4"/>
  <c r="Q40" i="4"/>
  <c r="Q34" i="4"/>
  <c r="Q33" i="4"/>
  <c r="Q28" i="4"/>
  <c r="Q24" i="4"/>
  <c r="Q20" i="4"/>
  <c r="Q17" i="4"/>
  <c r="R70" i="4" l="1"/>
  <c r="L85" i="4"/>
  <c r="L84" i="4"/>
  <c r="L83" i="4"/>
  <c r="L62" i="4"/>
  <c r="L50" i="4"/>
  <c r="L46" i="4"/>
  <c r="L41" i="4"/>
  <c r="L20" i="4"/>
  <c r="L82" i="4"/>
  <c r="L74" i="4"/>
  <c r="M74" i="4" s="1"/>
  <c r="L73" i="4"/>
  <c r="M73" i="4" s="1"/>
  <c r="L67" i="4"/>
  <c r="M67" i="4" s="1"/>
  <c r="L61" i="4"/>
  <c r="M61" i="4" s="1"/>
  <c r="N61" i="4" s="1"/>
  <c r="L53" i="4"/>
  <c r="L40" i="4"/>
  <c r="L34" i="4"/>
  <c r="M34" i="4" s="1"/>
  <c r="L33" i="4"/>
  <c r="M33" i="4" s="1"/>
  <c r="L28" i="4"/>
  <c r="M28" i="4" s="1"/>
  <c r="N28" i="4" s="1"/>
  <c r="L24" i="4"/>
  <c r="M24" i="4" s="1"/>
  <c r="L17" i="4"/>
  <c r="M17" i="4" s="1"/>
  <c r="N24" i="4" l="1"/>
  <c r="M40" i="4"/>
  <c r="N40" i="4" s="1"/>
  <c r="M82" i="4"/>
  <c r="N82" i="4" s="1"/>
  <c r="N33" i="4"/>
  <c r="N17" i="4"/>
  <c r="N34" i="4"/>
  <c r="N74" i="4"/>
  <c r="M85" i="4"/>
  <c r="N85" i="4" s="1"/>
  <c r="M84" i="4"/>
  <c r="N84" i="4" s="1"/>
  <c r="M83" i="4"/>
  <c r="N83" i="4" s="1"/>
  <c r="M62" i="4"/>
  <c r="N62" i="4" s="1"/>
  <c r="M50" i="4"/>
  <c r="N50" i="4" s="1"/>
  <c r="M46" i="4"/>
  <c r="N46" i="4" s="1"/>
  <c r="M41" i="4"/>
  <c r="N41" i="4" s="1"/>
  <c r="M20" i="4"/>
  <c r="N20" i="4" s="1"/>
  <c r="N73" i="4"/>
  <c r="N67" i="4"/>
  <c r="M53" i="4"/>
  <c r="N53" i="4" s="1"/>
  <c r="I8" i="1"/>
  <c r="Q86" i="4" l="1"/>
  <c r="L86" i="4"/>
  <c r="M86" i="4" s="1"/>
  <c r="N86" i="4" s="1"/>
  <c r="R86" i="4" l="1"/>
  <c r="J90" i="4"/>
  <c r="I12" i="1" s="1"/>
  <c r="I11" i="1" s="1"/>
  <c r="I7" i="1" s="1"/>
  <c r="K90" i="4"/>
  <c r="O90" i="4"/>
  <c r="P90" i="4"/>
  <c r="I90" i="4"/>
  <c r="Q9" i="4" l="1"/>
  <c r="O12" i="1" l="1"/>
  <c r="O11" i="1" s="1"/>
  <c r="J12" i="1"/>
  <c r="J11" i="1" s="1"/>
  <c r="L8" i="4"/>
  <c r="L11" i="4"/>
  <c r="L12" i="4"/>
  <c r="L16" i="4"/>
  <c r="L19" i="4"/>
  <c r="L22" i="4"/>
  <c r="L23" i="4"/>
  <c r="L27" i="4"/>
  <c r="L31" i="4"/>
  <c r="L32" i="4"/>
  <c r="L38" i="4"/>
  <c r="L39" i="4"/>
  <c r="L44" i="4"/>
  <c r="L45" i="4"/>
  <c r="L48" i="4"/>
  <c r="L49" i="4"/>
  <c r="L59" i="4"/>
  <c r="L60" i="4"/>
  <c r="L65" i="4"/>
  <c r="L66" i="4"/>
  <c r="L69" i="4"/>
  <c r="L72" i="4"/>
  <c r="L76" i="4"/>
  <c r="L77" i="4"/>
  <c r="L81" i="4"/>
  <c r="L87" i="4"/>
  <c r="L7" i="4"/>
  <c r="Q18" i="4"/>
  <c r="Q71" i="4"/>
  <c r="Q13" i="4"/>
  <c r="Q14" i="4"/>
  <c r="Q25" i="4"/>
  <c r="Q29" i="4"/>
  <c r="Q36" i="4"/>
  <c r="Q51" i="4"/>
  <c r="Q55" i="4"/>
  <c r="Q54" i="4"/>
  <c r="Q63" i="4"/>
  <c r="Q68" i="4"/>
  <c r="Q78" i="4"/>
  <c r="Q10" i="4"/>
  <c r="Q15" i="4"/>
  <c r="Q21" i="4"/>
  <c r="Q26" i="4"/>
  <c r="Q30" i="4"/>
  <c r="Q37" i="4"/>
  <c r="Q42" i="4"/>
  <c r="Q43" i="4"/>
  <c r="Q47" i="4"/>
  <c r="Q52" i="4"/>
  <c r="Q57" i="4"/>
  <c r="Q58" i="4"/>
  <c r="Q64" i="4"/>
  <c r="Q75" i="4"/>
  <c r="Q79" i="4"/>
  <c r="Q80" i="4"/>
  <c r="Q89" i="4"/>
  <c r="Q56" i="4"/>
  <c r="Q7" i="4"/>
  <c r="Q8" i="4"/>
  <c r="Q11" i="4"/>
  <c r="Q12" i="4"/>
  <c r="Q16" i="4"/>
  <c r="Q19" i="4"/>
  <c r="Q22" i="4"/>
  <c r="Q23" i="4"/>
  <c r="Q27" i="4"/>
  <c r="Q31" i="4"/>
  <c r="Q32" i="4"/>
  <c r="Q38" i="4"/>
  <c r="Q39" i="4"/>
  <c r="Q44" i="4"/>
  <c r="Q45" i="4"/>
  <c r="Q48" i="4"/>
  <c r="Q49" i="4"/>
  <c r="Q59" i="4"/>
  <c r="Q60" i="4"/>
  <c r="Q65" i="4"/>
  <c r="Q66" i="4"/>
  <c r="Q69" i="4"/>
  <c r="Q72" i="4"/>
  <c r="Q76" i="4"/>
  <c r="Q77" i="4"/>
  <c r="Q81" i="4"/>
  <c r="Q87" i="4"/>
  <c r="M59" i="4" l="1"/>
  <c r="N59" i="4" s="1"/>
  <c r="M48" i="4"/>
  <c r="N48" i="4" s="1"/>
  <c r="M44" i="4"/>
  <c r="N44" i="4" s="1"/>
  <c r="M38" i="4"/>
  <c r="N38" i="4" s="1"/>
  <c r="M32" i="4"/>
  <c r="M31" i="4"/>
  <c r="N31" i="4" s="1"/>
  <c r="M81" i="4"/>
  <c r="N81" i="4" s="1"/>
  <c r="M76" i="4"/>
  <c r="N76" i="4" s="1"/>
  <c r="M72" i="4"/>
  <c r="N72" i="4" s="1"/>
  <c r="M65" i="4"/>
  <c r="N65" i="4" s="1"/>
  <c r="M23" i="4"/>
  <c r="N23" i="4" s="1"/>
  <c r="M19" i="4"/>
  <c r="N19" i="4" s="1"/>
  <c r="M12" i="4"/>
  <c r="N12" i="4" s="1"/>
  <c r="M11" i="4"/>
  <c r="N11" i="4" s="1"/>
  <c r="M8" i="4"/>
  <c r="N8" i="4" s="1"/>
  <c r="R60" i="4"/>
  <c r="R22" i="4"/>
  <c r="R65" i="4"/>
  <c r="R48" i="4"/>
  <c r="R38" i="4"/>
  <c r="R12" i="4"/>
  <c r="R77" i="4"/>
  <c r="R66" i="4"/>
  <c r="R49" i="4"/>
  <c r="R39" i="4"/>
  <c r="R27" i="4"/>
  <c r="R16" i="4"/>
  <c r="R81" i="4"/>
  <c r="R69" i="4"/>
  <c r="R59" i="4"/>
  <c r="R44" i="4"/>
  <c r="R31" i="4"/>
  <c r="R19" i="4"/>
  <c r="R8" i="4"/>
  <c r="R87" i="4"/>
  <c r="R45" i="4"/>
  <c r="R11" i="4"/>
  <c r="R76" i="4"/>
  <c r="R72" i="4"/>
  <c r="R32" i="4"/>
  <c r="R23" i="4"/>
  <c r="R7" i="4"/>
  <c r="M77" i="4"/>
  <c r="N77" i="4" s="1"/>
  <c r="M66" i="4"/>
  <c r="N66" i="4" s="1"/>
  <c r="M49" i="4"/>
  <c r="N49" i="4" s="1"/>
  <c r="M39" i="4"/>
  <c r="N39" i="4" s="1"/>
  <c r="M27" i="4"/>
  <c r="N27" i="4" s="1"/>
  <c r="M16" i="4"/>
  <c r="N16" i="4" s="1"/>
  <c r="M60" i="4"/>
  <c r="N60" i="4" s="1"/>
  <c r="M87" i="4"/>
  <c r="N87" i="4" s="1"/>
  <c r="M69" i="4"/>
  <c r="N69" i="4" s="1"/>
  <c r="N32" i="4"/>
  <c r="M45" i="4"/>
  <c r="N45" i="4" s="1"/>
  <c r="M22" i="4"/>
  <c r="N22" i="4" s="1"/>
  <c r="M7" i="4"/>
  <c r="L21" i="4"/>
  <c r="L18" i="4"/>
  <c r="L15" i="4"/>
  <c r="L14" i="4"/>
  <c r="L13" i="4"/>
  <c r="L10" i="4"/>
  <c r="L9" i="4"/>
  <c r="N7" i="4" l="1"/>
  <c r="M14" i="4"/>
  <c r="N14" i="4" s="1"/>
  <c r="R21" i="4"/>
  <c r="R15" i="4"/>
  <c r="M10" i="4"/>
  <c r="N10" i="4" s="1"/>
  <c r="R13" i="4"/>
  <c r="M21" i="4"/>
  <c r="N21" i="4" s="1"/>
  <c r="M15" i="4"/>
  <c r="N15" i="4" s="1"/>
  <c r="M9" i="4"/>
  <c r="N9" i="4" s="1"/>
  <c r="M13" i="4"/>
  <c r="N13" i="4" s="1"/>
  <c r="R18" i="4"/>
  <c r="M18" i="4"/>
  <c r="N18" i="4" s="1"/>
  <c r="R9" i="4"/>
  <c r="R10" i="4"/>
  <c r="R14" i="4"/>
  <c r="L56" i="4" l="1"/>
  <c r="M56" i="4" l="1"/>
  <c r="N56" i="4" s="1"/>
  <c r="R56" i="4"/>
  <c r="L47" i="4" l="1"/>
  <c r="L42" i="4"/>
  <c r="L43" i="4"/>
  <c r="L37" i="4"/>
  <c r="L36" i="4"/>
  <c r="Q35" i="4"/>
  <c r="Q90" i="4" s="1"/>
  <c r="L35" i="4"/>
  <c r="L30" i="4"/>
  <c r="L29" i="4"/>
  <c r="L26" i="4"/>
  <c r="L25" i="4"/>
  <c r="L89" i="4"/>
  <c r="L80" i="4"/>
  <c r="L79" i="4"/>
  <c r="L78" i="4"/>
  <c r="L75" i="4"/>
  <c r="M89" i="4" l="1"/>
  <c r="N89" i="4" s="1"/>
  <c r="M80" i="4"/>
  <c r="N80" i="4" s="1"/>
  <c r="M79" i="4"/>
  <c r="N79" i="4" s="1"/>
  <c r="R75" i="4"/>
  <c r="R43" i="4"/>
  <c r="R37" i="4"/>
  <c r="R30" i="4"/>
  <c r="R26" i="4"/>
  <c r="R29" i="4"/>
  <c r="M43" i="4"/>
  <c r="N43" i="4" s="1"/>
  <c r="M75" i="4"/>
  <c r="N75" i="4" s="1"/>
  <c r="M47" i="4"/>
  <c r="N47" i="4" s="1"/>
  <c r="M30" i="4"/>
  <c r="N30" i="4" s="1"/>
  <c r="M35" i="4"/>
  <c r="N35" i="4" s="1"/>
  <c r="R35" i="4"/>
  <c r="M36" i="4"/>
  <c r="N36" i="4" s="1"/>
  <c r="R36" i="4"/>
  <c r="M25" i="4"/>
  <c r="N25" i="4" s="1"/>
  <c r="R25" i="4"/>
  <c r="M42" i="4"/>
  <c r="N42" i="4" s="1"/>
  <c r="R47" i="4"/>
  <c r="M26" i="4"/>
  <c r="N26" i="4" s="1"/>
  <c r="M29" i="4"/>
  <c r="N29" i="4" s="1"/>
  <c r="M37" i="4"/>
  <c r="N37" i="4" s="1"/>
  <c r="R42" i="4"/>
  <c r="M78" i="4"/>
  <c r="N78" i="4" s="1"/>
  <c r="R78" i="4"/>
  <c r="R89" i="4"/>
  <c r="R80" i="4"/>
  <c r="R79" i="4"/>
  <c r="N8" i="1" l="1"/>
  <c r="O8" i="1"/>
  <c r="P9" i="1"/>
  <c r="P10" i="1"/>
  <c r="J8" i="1"/>
  <c r="H8" i="1"/>
  <c r="K10" i="1"/>
  <c r="L52" i="4"/>
  <c r="L57" i="4"/>
  <c r="L58" i="4"/>
  <c r="L64" i="4"/>
  <c r="R57" i="4" l="1"/>
  <c r="R58" i="4"/>
  <c r="R64" i="4"/>
  <c r="R52" i="4"/>
  <c r="Q10" i="1"/>
  <c r="L10" i="1"/>
  <c r="M10" i="1" s="1"/>
  <c r="P8" i="1"/>
  <c r="M58" i="4"/>
  <c r="N58" i="4" s="1"/>
  <c r="M57" i="4"/>
  <c r="N57" i="4" s="1"/>
  <c r="M64" i="4"/>
  <c r="N64" i="4" s="1"/>
  <c r="M52" i="4"/>
  <c r="N52" i="4" s="1"/>
  <c r="O7" i="1" l="1"/>
  <c r="O16" i="1" s="1"/>
  <c r="N12" i="1" l="1"/>
  <c r="N11" i="1" s="1"/>
  <c r="N7" i="1" s="1"/>
  <c r="N16" i="1" s="1"/>
  <c r="J7" i="1"/>
  <c r="J16" i="1" s="1"/>
  <c r="P12" i="1" l="1"/>
  <c r="P11" i="1" s="1"/>
  <c r="K9" i="1" l="1"/>
  <c r="L9" i="1" l="1"/>
  <c r="M9" i="1" s="1"/>
  <c r="Q9" i="1"/>
  <c r="L55" i="4"/>
  <c r="L54" i="4"/>
  <c r="L63" i="4"/>
  <c r="L68" i="4"/>
  <c r="L71" i="4"/>
  <c r="L51" i="4" l="1"/>
  <c r="L90" i="4" s="1"/>
  <c r="Q8" i="1"/>
  <c r="L8" i="1"/>
  <c r="K8" i="1"/>
  <c r="M68" i="4"/>
  <c r="N68" i="4" s="1"/>
  <c r="R68" i="4"/>
  <c r="M63" i="4"/>
  <c r="N63" i="4" s="1"/>
  <c r="R63" i="4"/>
  <c r="R54" i="4"/>
  <c r="M54" i="4"/>
  <c r="R71" i="4"/>
  <c r="M71" i="4"/>
  <c r="N71" i="4" s="1"/>
  <c r="M55" i="4"/>
  <c r="N55" i="4" s="1"/>
  <c r="R55" i="4"/>
  <c r="K12" i="1" l="1"/>
  <c r="K11" i="1" s="1"/>
  <c r="N54" i="4"/>
  <c r="R51" i="4"/>
  <c r="R90" i="4" s="1"/>
  <c r="M51" i="4"/>
  <c r="M90" i="4" s="1"/>
  <c r="M8" i="1"/>
  <c r="Q12" i="1" l="1"/>
  <c r="Q11" i="1" s="1"/>
  <c r="Q7" i="1" s="1"/>
  <c r="Q16" i="1" s="1"/>
  <c r="N51" i="4"/>
  <c r="N90" i="4" s="1"/>
  <c r="H12" i="1"/>
  <c r="M12" i="1" l="1"/>
  <c r="M11" i="1" s="1"/>
  <c r="H11" i="1"/>
  <c r="H7" i="1" s="1"/>
  <c r="H16" i="1" s="1"/>
  <c r="P7" i="1"/>
  <c r="P16" i="1" s="1"/>
  <c r="K7" i="1" l="1"/>
  <c r="K16" i="1" s="1"/>
  <c r="I16" i="1"/>
  <c r="L12" i="1"/>
  <c r="L11" i="1" s="1"/>
  <c r="L7" i="1" s="1"/>
  <c r="L16" i="1" s="1"/>
  <c r="M7" i="1"/>
  <c r="M16" i="1" s="1"/>
</calcChain>
</file>

<file path=xl/sharedStrings.xml><?xml version="1.0" encoding="utf-8"?>
<sst xmlns="http://schemas.openxmlformats.org/spreadsheetml/2006/main" count="1035" uniqueCount="361">
  <si>
    <t>V</t>
    <phoneticPr fontId="2" type="noConversion"/>
  </si>
  <si>
    <t>V</t>
  </si>
  <si>
    <r>
      <t xml:space="preserve">            6.</t>
    </r>
    <r>
      <rPr>
        <sz val="12"/>
        <rFont val="標楷體"/>
        <family val="4"/>
        <charset val="136"/>
      </rPr>
      <t>未明定補助之條件標準、未明定成果考核方式等，請於備註欄說明原因。</t>
    </r>
    <phoneticPr fontId="2" type="noConversion"/>
  </si>
  <si>
    <r>
      <t xml:space="preserve">            7.</t>
    </r>
    <r>
      <rPr>
        <sz val="12"/>
        <rFont val="標楷體"/>
        <family val="4"/>
        <charset val="136"/>
      </rPr>
      <t>對補助經費未施以就地查核者，請於備註欄說明原因。</t>
    </r>
    <phoneticPr fontId="2" type="noConversion"/>
  </si>
  <si>
    <r>
      <t>1.</t>
    </r>
    <r>
      <rPr>
        <sz val="12"/>
        <rFont val="標楷體"/>
        <family val="4"/>
        <charset val="136"/>
      </rPr>
      <t>中央政府機關學校間</t>
    </r>
    <phoneticPr fontId="2" type="noConversion"/>
  </si>
  <si>
    <t xml:space="preserve"> </t>
    <phoneticPr fontId="2" type="noConversion"/>
  </si>
  <si>
    <r>
      <rPr>
        <sz val="12"/>
        <color theme="1"/>
        <rFont val="標楷體"/>
        <family val="4"/>
        <charset val="136"/>
      </rPr>
      <t>嘉義市微創嘉分特色產業發展計畫</t>
    </r>
    <phoneticPr fontId="12" type="noConversion"/>
  </si>
  <si>
    <r>
      <rPr>
        <sz val="12"/>
        <color theme="1"/>
        <rFont val="標楷體"/>
        <family val="4"/>
        <charset val="136"/>
      </rPr>
      <t>臺南市將軍區棉花產業發展計畫</t>
    </r>
    <phoneticPr fontId="12" type="noConversion"/>
  </si>
  <si>
    <r>
      <rPr>
        <sz val="12"/>
        <color theme="1"/>
        <rFont val="標楷體"/>
        <family val="4"/>
        <charset val="136"/>
      </rPr>
      <t>宜蘭縣國際光點產業新活力－友善樂齡．幸福宜蘭發展計畫</t>
    </r>
    <phoneticPr fontId="12" type="noConversion"/>
  </si>
  <si>
    <r>
      <rPr>
        <sz val="12"/>
        <color theme="1"/>
        <rFont val="標楷體"/>
        <family val="4"/>
        <charset val="136"/>
      </rPr>
      <t>花蓮縣原住民族文化創意暨部落旅遊發展計畫</t>
    </r>
    <phoneticPr fontId="12" type="noConversion"/>
  </si>
  <si>
    <r>
      <rPr>
        <sz val="12"/>
        <color theme="1"/>
        <rFont val="標楷體"/>
        <family val="4"/>
        <charset val="136"/>
      </rPr>
      <t>連江縣『閩東之珠</t>
    </r>
    <r>
      <rPr>
        <sz val="12"/>
        <color theme="1"/>
        <rFont val="Times New Roman"/>
        <family val="1"/>
      </rPr>
      <t>.</t>
    </r>
    <r>
      <rPr>
        <sz val="12"/>
        <color theme="1"/>
        <rFont val="標楷體"/>
        <family val="4"/>
        <charset val="136"/>
      </rPr>
      <t>這鄉有禮』－馬祖樂活伴手禮開發發展計畫</t>
    </r>
    <phoneticPr fontId="12" type="noConversion"/>
  </si>
  <si>
    <r>
      <rPr>
        <sz val="12"/>
        <color theme="1"/>
        <rFont val="標楷體"/>
        <family val="4"/>
        <charset val="136"/>
      </rPr>
      <t>區域</t>
    </r>
    <r>
      <rPr>
        <sz val="12"/>
        <color rgb="FF000000"/>
        <rFont val="標楷體"/>
        <family val="4"/>
        <charset val="136"/>
      </rPr>
      <t>型</t>
    </r>
  </si>
  <si>
    <r>
      <rPr>
        <sz val="12"/>
        <color theme="1"/>
        <rFont val="標楷體"/>
        <family val="4"/>
        <charset val="136"/>
      </rPr>
      <t>彰化縣福興鄉特色產業行銷輔導與產業升級推動發展計畫</t>
    </r>
    <phoneticPr fontId="12" type="noConversion"/>
  </si>
  <si>
    <r>
      <rPr>
        <sz val="12"/>
        <color theme="1"/>
        <rFont val="標楷體"/>
        <family val="4"/>
        <charset val="136"/>
      </rPr>
      <t>彰化縣幸福產業發展計畫</t>
    </r>
    <phoneticPr fontId="12" type="noConversion"/>
  </si>
  <si>
    <r>
      <rPr>
        <sz val="12"/>
        <color theme="1"/>
        <rFont val="標楷體"/>
        <family val="4"/>
        <charset val="136"/>
      </rPr>
      <t>新竹縣峨眉鄉月眉雙軸星產業發展計畫</t>
    </r>
    <phoneticPr fontId="12" type="noConversion"/>
  </si>
  <si>
    <r>
      <rPr>
        <sz val="12"/>
        <rFont val="標楷體"/>
        <family val="4"/>
        <charset val="136"/>
      </rPr>
      <t>交通部</t>
    </r>
    <phoneticPr fontId="2" type="noConversion"/>
  </si>
  <si>
    <r>
      <rPr>
        <sz val="12"/>
        <rFont val="標楷體"/>
        <family val="4"/>
        <charset val="136"/>
      </rPr>
      <t>補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協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助政府機關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構</t>
    </r>
    <r>
      <rPr>
        <sz val="12"/>
        <rFont val="Times New Roman"/>
        <family val="1"/>
      </rPr>
      <t>)</t>
    </r>
  </si>
  <si>
    <t>V</t>
    <phoneticPr fontId="2" type="noConversion"/>
  </si>
  <si>
    <r>
      <rPr>
        <sz val="12"/>
        <rFont val="標楷體"/>
        <family val="4"/>
        <charset val="136"/>
      </rPr>
      <t>內政部</t>
    </r>
    <phoneticPr fontId="2" type="noConversion"/>
  </si>
  <si>
    <r>
      <rPr>
        <sz val="12"/>
        <rFont val="標楷體"/>
        <family val="4"/>
        <charset val="136"/>
      </rPr>
      <t>墾丁暨台江國家公園社區生態旅遊產業發展計畫</t>
    </r>
    <phoneticPr fontId="2" type="noConversion"/>
  </si>
  <si>
    <r>
      <rPr>
        <sz val="12"/>
        <color theme="1"/>
        <rFont val="標楷體"/>
        <family val="4"/>
        <charset val="136"/>
      </rPr>
      <t>確幸旅遊</t>
    </r>
    <r>
      <rPr>
        <sz val="12"/>
        <color theme="1"/>
        <rFont val="Times New Roman"/>
        <family val="1"/>
      </rPr>
      <t>-</t>
    </r>
    <r>
      <rPr>
        <sz val="12"/>
        <color theme="1"/>
        <rFont val="標楷體"/>
        <family val="4"/>
        <charset val="136"/>
      </rPr>
      <t>雲嘉南濱海趣地方特色產業行銷發展計畫</t>
    </r>
    <phoneticPr fontId="12" type="noConversion"/>
  </si>
  <si>
    <r>
      <rPr>
        <sz val="12"/>
        <rFont val="標楷體"/>
        <family val="4"/>
        <charset val="136"/>
      </rPr>
      <t>補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協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助政府機關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構</t>
    </r>
    <r>
      <rPr>
        <sz val="12"/>
        <rFont val="Times New Roman"/>
        <family val="1"/>
      </rPr>
      <t>)</t>
    </r>
    <phoneticPr fontId="2" type="noConversion"/>
  </si>
  <si>
    <r>
      <rPr>
        <sz val="12"/>
        <color theme="1"/>
        <rFont val="標楷體"/>
        <family val="4"/>
        <charset val="136"/>
      </rPr>
      <t>區域型</t>
    </r>
    <phoneticPr fontId="12" type="noConversion"/>
  </si>
  <si>
    <r>
      <rPr>
        <sz val="12"/>
        <rFont val="標楷體"/>
        <family val="4"/>
        <charset val="136"/>
      </rPr>
      <t>是</t>
    </r>
    <phoneticPr fontId="2" type="noConversion"/>
  </si>
  <si>
    <r>
      <rPr>
        <sz val="12"/>
        <rFont val="標楷體"/>
        <family val="4"/>
        <charset val="136"/>
      </rPr>
      <t>否</t>
    </r>
    <phoneticPr fontId="2" type="noConversion"/>
  </si>
  <si>
    <r>
      <rPr>
        <sz val="12"/>
        <rFont val="標楷體"/>
        <family val="4"/>
        <charset val="136"/>
      </rPr>
      <t>計畫核定金額</t>
    </r>
    <phoneticPr fontId="2" type="noConversion"/>
  </si>
  <si>
    <r>
      <rPr>
        <sz val="12"/>
        <rFont val="標楷體"/>
        <family val="4"/>
        <charset val="136"/>
      </rPr>
      <t>合計</t>
    </r>
    <r>
      <rPr>
        <sz val="10"/>
        <rFont val="Times New Roman"/>
        <family val="1"/>
      </rPr>
      <t xml:space="preserve">
(1)</t>
    </r>
    <phoneticPr fontId="2" type="noConversion"/>
  </si>
  <si>
    <r>
      <rPr>
        <sz val="12"/>
        <rFont val="標楷體"/>
        <family val="4"/>
        <charset val="136"/>
      </rPr>
      <t>已完成</t>
    </r>
    <phoneticPr fontId="2" type="noConversion"/>
  </si>
  <si>
    <r>
      <rPr>
        <sz val="12"/>
        <rFont val="標楷體"/>
        <family val="4"/>
        <charset val="136"/>
      </rPr>
      <t>未完成</t>
    </r>
    <phoneticPr fontId="2" type="noConversion"/>
  </si>
  <si>
    <r>
      <rPr>
        <sz val="12"/>
        <rFont val="標楷體"/>
        <family val="4"/>
        <charset val="136"/>
      </rPr>
      <t>收回日期</t>
    </r>
    <phoneticPr fontId="2" type="noConversion"/>
  </si>
  <si>
    <r>
      <rPr>
        <sz val="12"/>
        <rFont val="標楷體"/>
        <family val="4"/>
        <charset val="136"/>
      </rPr>
      <t>整合型</t>
    </r>
  </si>
  <si>
    <r>
      <rPr>
        <sz val="12"/>
        <color rgb="FF000000"/>
        <rFont val="標楷體"/>
        <family val="4"/>
        <charset val="136"/>
      </rPr>
      <t>整合型</t>
    </r>
  </si>
  <si>
    <r>
      <rPr>
        <sz val="12"/>
        <color rgb="FF000000"/>
        <rFont val="標楷體"/>
        <family val="4"/>
        <charset val="136"/>
      </rPr>
      <t>單一型</t>
    </r>
  </si>
  <si>
    <r>
      <rPr>
        <sz val="12"/>
        <rFont val="標楷體"/>
        <family val="4"/>
        <charset val="136"/>
      </rPr>
      <t>單一型</t>
    </r>
  </si>
  <si>
    <r>
      <t>02-03</t>
    </r>
    <r>
      <rPr>
        <sz val="12"/>
        <rFont val="標楷體"/>
        <family val="4"/>
        <charset val="136"/>
      </rPr>
      <t>新北市政府</t>
    </r>
  </si>
  <si>
    <r>
      <rPr>
        <sz val="12"/>
        <rFont val="標楷體"/>
        <family val="4"/>
        <charset val="136"/>
      </rPr>
      <t>新北市政府</t>
    </r>
    <phoneticPr fontId="2" type="noConversion"/>
  </si>
  <si>
    <r>
      <t>02-04</t>
    </r>
    <r>
      <rPr>
        <sz val="12"/>
        <rFont val="標楷體"/>
        <family val="4"/>
        <charset val="136"/>
      </rPr>
      <t>桃園市政府</t>
    </r>
  </si>
  <si>
    <r>
      <t>02-04</t>
    </r>
    <r>
      <rPr>
        <sz val="12"/>
        <color theme="1"/>
        <rFont val="標楷體"/>
        <family val="4"/>
        <charset val="136"/>
      </rPr>
      <t>桃園市政府</t>
    </r>
  </si>
  <si>
    <r>
      <rPr>
        <sz val="12"/>
        <color theme="1"/>
        <rFont val="標楷體"/>
        <family val="4"/>
        <charset val="136"/>
      </rPr>
      <t>桃園市政府</t>
    </r>
    <phoneticPr fontId="12" type="noConversion"/>
  </si>
  <si>
    <r>
      <t>02-05</t>
    </r>
    <r>
      <rPr>
        <sz val="12"/>
        <rFont val="標楷體"/>
        <family val="4"/>
        <charset val="136"/>
      </rPr>
      <t>新竹市政府</t>
    </r>
  </si>
  <si>
    <r>
      <rPr>
        <sz val="12"/>
        <rFont val="標楷體"/>
        <family val="4"/>
        <charset val="136"/>
      </rPr>
      <t>新竹市政府</t>
    </r>
    <phoneticPr fontId="2" type="noConversion"/>
  </si>
  <si>
    <r>
      <t>02-06</t>
    </r>
    <r>
      <rPr>
        <sz val="12"/>
        <color theme="1"/>
        <rFont val="標楷體"/>
        <family val="4"/>
        <charset val="136"/>
      </rPr>
      <t>新竹縣政府</t>
    </r>
  </si>
  <si>
    <r>
      <rPr>
        <sz val="12"/>
        <color theme="1"/>
        <rFont val="標楷體"/>
        <family val="4"/>
        <charset val="136"/>
      </rPr>
      <t>新竹縣政府</t>
    </r>
    <phoneticPr fontId="12" type="noConversion"/>
  </si>
  <si>
    <r>
      <t>03-01</t>
    </r>
    <r>
      <rPr>
        <sz val="12"/>
        <rFont val="標楷體"/>
        <family val="4"/>
        <charset val="136"/>
      </rPr>
      <t>苗栗縣政府</t>
    </r>
  </si>
  <si>
    <r>
      <rPr>
        <sz val="12"/>
        <rFont val="標楷體"/>
        <family val="4"/>
        <charset val="136"/>
      </rPr>
      <t>苗栗縣政府</t>
    </r>
    <phoneticPr fontId="2" type="noConversion"/>
  </si>
  <si>
    <r>
      <rPr>
        <sz val="12"/>
        <rFont val="標楷體"/>
        <family val="4"/>
        <charset val="136"/>
      </rPr>
      <t>苗栗縣頭屋鄉休憩產業行銷發展計畫</t>
    </r>
    <phoneticPr fontId="2" type="noConversion"/>
  </si>
  <si>
    <r>
      <t>03-01</t>
    </r>
    <r>
      <rPr>
        <sz val="12"/>
        <color theme="1"/>
        <rFont val="標楷體"/>
        <family val="4"/>
        <charset val="136"/>
      </rPr>
      <t>苗栗縣政府</t>
    </r>
  </si>
  <si>
    <r>
      <rPr>
        <sz val="12"/>
        <rFont val="標楷體"/>
        <family val="4"/>
        <charset val="136"/>
      </rPr>
      <t>臺中市政府</t>
    </r>
    <phoneticPr fontId="2" type="noConversion"/>
  </si>
  <si>
    <r>
      <rPr>
        <sz val="12"/>
        <rFont val="標楷體"/>
        <family val="4"/>
        <charset val="136"/>
      </rPr>
      <t>臺中市創意生活產業整合型發展計畫</t>
    </r>
    <r>
      <rPr>
        <sz val="12"/>
        <rFont val="Times New Roman"/>
        <family val="1"/>
      </rPr>
      <t>-</t>
    </r>
    <r>
      <rPr>
        <sz val="12"/>
        <rFont val="標楷體"/>
        <family val="4"/>
        <charset val="136"/>
      </rPr>
      <t>茶</t>
    </r>
    <r>
      <rPr>
        <sz val="12"/>
        <rFont val="Times New Roman"/>
        <family val="1"/>
      </rPr>
      <t>•</t>
    </r>
    <r>
      <rPr>
        <sz val="12"/>
        <rFont val="標楷體"/>
        <family val="4"/>
        <charset val="136"/>
      </rPr>
      <t>咖啡</t>
    </r>
    <r>
      <rPr>
        <sz val="12"/>
        <rFont val="Times New Roman"/>
        <family val="1"/>
      </rPr>
      <t>•</t>
    </r>
    <r>
      <rPr>
        <sz val="12"/>
        <rFont val="標楷體"/>
        <family val="4"/>
        <charset val="136"/>
      </rPr>
      <t>太陽餅</t>
    </r>
    <phoneticPr fontId="2" type="noConversion"/>
  </si>
  <si>
    <r>
      <t>03-03</t>
    </r>
    <r>
      <rPr>
        <sz val="12"/>
        <rFont val="標楷體"/>
        <family val="4"/>
        <charset val="136"/>
      </rPr>
      <t>南投縣政府</t>
    </r>
  </si>
  <si>
    <r>
      <rPr>
        <sz val="12"/>
        <rFont val="標楷體"/>
        <family val="4"/>
        <charset val="136"/>
      </rPr>
      <t>南投縣政府</t>
    </r>
    <phoneticPr fontId="2" type="noConversion"/>
  </si>
  <si>
    <r>
      <rPr>
        <sz val="12"/>
        <rFont val="標楷體"/>
        <family val="4"/>
        <charset val="136"/>
      </rPr>
      <t>南投旺來產業園區</t>
    </r>
    <phoneticPr fontId="2" type="noConversion"/>
  </si>
  <si>
    <r>
      <rPr>
        <sz val="12"/>
        <color theme="1"/>
        <rFont val="標楷體"/>
        <family val="4"/>
        <charset val="136"/>
      </rPr>
      <t>微型園區</t>
    </r>
    <phoneticPr fontId="12" type="noConversion"/>
  </si>
  <si>
    <r>
      <rPr>
        <sz val="12"/>
        <rFont val="標楷體"/>
        <family val="4"/>
        <charset val="136"/>
      </rPr>
      <t>南投縣特色產業觀光躍進發展計畫</t>
    </r>
    <phoneticPr fontId="2" type="noConversion"/>
  </si>
  <si>
    <r>
      <t>03-03</t>
    </r>
    <r>
      <rPr>
        <sz val="12"/>
        <color theme="1"/>
        <rFont val="標楷體"/>
        <family val="4"/>
        <charset val="136"/>
      </rPr>
      <t>南投縣政府</t>
    </r>
  </si>
  <si>
    <r>
      <rPr>
        <sz val="12"/>
        <color theme="1"/>
        <rFont val="標楷體"/>
        <family val="4"/>
        <charset val="136"/>
      </rPr>
      <t>『南投好酥。金磚閃耀』</t>
    </r>
    <r>
      <rPr>
        <sz val="12"/>
        <color theme="1"/>
        <rFont val="Times New Roman"/>
        <family val="1"/>
      </rPr>
      <t>-</t>
    </r>
    <r>
      <rPr>
        <sz val="12"/>
        <color theme="1"/>
        <rFont val="標楷體"/>
        <family val="4"/>
        <charset val="136"/>
      </rPr>
      <t>南投鳳梨酥產業發展計畫</t>
    </r>
    <phoneticPr fontId="12" type="noConversion"/>
  </si>
  <si>
    <r>
      <t>03-04</t>
    </r>
    <r>
      <rPr>
        <sz val="12"/>
        <color theme="1"/>
        <rFont val="標楷體"/>
        <family val="4"/>
        <charset val="136"/>
      </rPr>
      <t>彰化縣政府</t>
    </r>
  </si>
  <si>
    <r>
      <rPr>
        <sz val="12"/>
        <color theme="1"/>
        <rFont val="標楷體"/>
        <family val="4"/>
        <charset val="136"/>
      </rPr>
      <t>彰化縣政府</t>
    </r>
    <phoneticPr fontId="12" type="noConversion"/>
  </si>
  <si>
    <r>
      <t>03-05</t>
    </r>
    <r>
      <rPr>
        <sz val="12"/>
        <color theme="1"/>
        <rFont val="標楷體"/>
        <family val="4"/>
        <charset val="136"/>
      </rPr>
      <t>雲林縣政府</t>
    </r>
  </si>
  <si>
    <r>
      <t>04-01</t>
    </r>
    <r>
      <rPr>
        <sz val="12"/>
        <rFont val="標楷體"/>
        <family val="4"/>
        <charset val="136"/>
      </rPr>
      <t>嘉義市政府</t>
    </r>
  </si>
  <si>
    <r>
      <rPr>
        <sz val="12"/>
        <rFont val="標楷體"/>
        <family val="4"/>
        <charset val="136"/>
      </rPr>
      <t>嘉義市政府</t>
    </r>
    <phoneticPr fontId="2" type="noConversion"/>
  </si>
  <si>
    <r>
      <t>04-01</t>
    </r>
    <r>
      <rPr>
        <sz val="12"/>
        <color theme="1"/>
        <rFont val="標楷體"/>
        <family val="4"/>
        <charset val="136"/>
      </rPr>
      <t>嘉義市政府</t>
    </r>
  </si>
  <si>
    <r>
      <t>04-02</t>
    </r>
    <r>
      <rPr>
        <sz val="12"/>
        <rFont val="標楷體"/>
        <family val="4"/>
        <charset val="136"/>
      </rPr>
      <t>嘉義縣政府</t>
    </r>
  </si>
  <si>
    <r>
      <rPr>
        <sz val="12"/>
        <rFont val="標楷體"/>
        <family val="4"/>
        <charset val="136"/>
      </rPr>
      <t>嘉義縣政府</t>
    </r>
    <phoneticPr fontId="2" type="noConversion"/>
  </si>
  <si>
    <r>
      <rPr>
        <sz val="12"/>
        <rFont val="標楷體"/>
        <family val="4"/>
        <charset val="136"/>
      </rPr>
      <t>嘉義縣水產精品加值產業園區</t>
    </r>
    <phoneticPr fontId="2" type="noConversion"/>
  </si>
  <si>
    <r>
      <rPr>
        <sz val="12"/>
        <rFont val="標楷體"/>
        <family val="4"/>
        <charset val="136"/>
      </rPr>
      <t>北緯</t>
    </r>
    <r>
      <rPr>
        <sz val="12"/>
        <rFont val="Times New Roman"/>
        <family val="1"/>
      </rPr>
      <t>23.5</t>
    </r>
    <r>
      <rPr>
        <sz val="12"/>
        <rFont val="標楷體"/>
        <family val="4"/>
        <charset val="136"/>
      </rPr>
      <t>度的幸福</t>
    </r>
    <r>
      <rPr>
        <sz val="12"/>
        <rFont val="Times New Roman"/>
        <family val="1"/>
      </rPr>
      <t>-</t>
    </r>
    <r>
      <rPr>
        <sz val="12"/>
        <rFont val="標楷體"/>
        <family val="4"/>
        <charset val="136"/>
      </rPr>
      <t>嘉義縣物產整合輔導發展計畫</t>
    </r>
    <phoneticPr fontId="2" type="noConversion"/>
  </si>
  <si>
    <r>
      <t>04-02</t>
    </r>
    <r>
      <rPr>
        <sz val="12"/>
        <color theme="1"/>
        <rFont val="標楷體"/>
        <family val="4"/>
        <charset val="136"/>
      </rPr>
      <t>嘉義縣政府</t>
    </r>
  </si>
  <si>
    <r>
      <rPr>
        <sz val="12"/>
        <color theme="1"/>
        <rFont val="標楷體"/>
        <family val="4"/>
        <charset val="136"/>
      </rPr>
      <t>嘉義縣政府</t>
    </r>
    <phoneticPr fontId="12" type="noConversion"/>
  </si>
  <si>
    <r>
      <rPr>
        <sz val="12"/>
        <color theme="1"/>
        <rFont val="標楷體"/>
        <family val="4"/>
        <charset val="136"/>
      </rPr>
      <t>嘉義縣民雄鄉居旅暨果醬產業醬﹒匠﹒將品牌行銷發展計畫</t>
    </r>
    <phoneticPr fontId="12" type="noConversion"/>
  </si>
  <si>
    <r>
      <rPr>
        <sz val="12"/>
        <color theme="1"/>
        <rFont val="標楷體"/>
        <family val="4"/>
        <charset val="136"/>
      </rPr>
      <t>嘉義縣『嘉好味。幸福饗宴』在地食材美食整合輔導發展計畫</t>
    </r>
    <phoneticPr fontId="12" type="noConversion"/>
  </si>
  <si>
    <r>
      <rPr>
        <sz val="12"/>
        <color theme="1"/>
        <rFont val="標楷體"/>
        <family val="4"/>
        <charset val="136"/>
      </rPr>
      <t>微型文化創意園區</t>
    </r>
    <phoneticPr fontId="12" type="noConversion"/>
  </si>
  <si>
    <r>
      <rPr>
        <sz val="12"/>
        <color rgb="FF000000"/>
        <rFont val="標楷體"/>
        <family val="4"/>
        <charset val="136"/>
      </rPr>
      <t>微型園區</t>
    </r>
  </si>
  <si>
    <r>
      <t>04-03</t>
    </r>
    <r>
      <rPr>
        <sz val="12"/>
        <rFont val="標楷體"/>
        <family val="4"/>
        <charset val="136"/>
      </rPr>
      <t>臺南市政府</t>
    </r>
  </si>
  <si>
    <r>
      <rPr>
        <sz val="12"/>
        <color theme="1"/>
        <rFont val="標楷體"/>
        <family val="4"/>
        <charset val="136"/>
      </rPr>
      <t>臺南市政府</t>
    </r>
    <phoneticPr fontId="12" type="noConversion"/>
  </si>
  <si>
    <r>
      <t>04-03</t>
    </r>
    <r>
      <rPr>
        <sz val="12"/>
        <color theme="1"/>
        <rFont val="標楷體"/>
        <family val="4"/>
        <charset val="136"/>
      </rPr>
      <t>臺南市政府</t>
    </r>
  </si>
  <si>
    <r>
      <t>04-04</t>
    </r>
    <r>
      <rPr>
        <sz val="12"/>
        <rFont val="標楷體"/>
        <family val="4"/>
        <charset val="136"/>
      </rPr>
      <t>高雄市政府</t>
    </r>
  </si>
  <si>
    <r>
      <rPr>
        <sz val="12"/>
        <rFont val="標楷體"/>
        <family val="4"/>
        <charset val="136"/>
      </rPr>
      <t>高雄市永安區產業升級與行銷輔導發展計畫</t>
    </r>
    <phoneticPr fontId="2" type="noConversion"/>
  </si>
  <si>
    <r>
      <t>04-05</t>
    </r>
    <r>
      <rPr>
        <sz val="12"/>
        <rFont val="標楷體"/>
        <family val="4"/>
        <charset val="136"/>
      </rPr>
      <t>屏東縣政府</t>
    </r>
  </si>
  <si>
    <r>
      <t>05-01</t>
    </r>
    <r>
      <rPr>
        <sz val="12"/>
        <color theme="1"/>
        <rFont val="標楷體"/>
        <family val="4"/>
        <charset val="136"/>
      </rPr>
      <t>宜蘭縣政府</t>
    </r>
  </si>
  <si>
    <r>
      <t>05-02</t>
    </r>
    <r>
      <rPr>
        <sz val="12"/>
        <rFont val="標楷體"/>
        <family val="4"/>
        <charset val="136"/>
      </rPr>
      <t>花蓮縣政府</t>
    </r>
  </si>
  <si>
    <r>
      <t>05-02</t>
    </r>
    <r>
      <rPr>
        <sz val="12"/>
        <color theme="1"/>
        <rFont val="標楷體"/>
        <family val="4"/>
        <charset val="136"/>
      </rPr>
      <t>花蓮縣政府</t>
    </r>
  </si>
  <si>
    <r>
      <t>05-03</t>
    </r>
    <r>
      <rPr>
        <sz val="12"/>
        <color theme="1"/>
        <rFont val="標楷體"/>
        <family val="4"/>
        <charset val="136"/>
      </rPr>
      <t>臺東縣政府</t>
    </r>
  </si>
  <si>
    <r>
      <t>06-03</t>
    </r>
    <r>
      <rPr>
        <sz val="12"/>
        <color theme="1"/>
        <rFont val="標楷體"/>
        <family val="4"/>
        <charset val="136"/>
      </rPr>
      <t>連江縣政府</t>
    </r>
  </si>
  <si>
    <r>
      <rPr>
        <sz val="12"/>
        <rFont val="標楷體"/>
        <family val="4"/>
        <charset val="136"/>
      </rPr>
      <t>說明：</t>
    </r>
    <r>
      <rPr>
        <sz val="12"/>
        <rFont val="Times New Roman"/>
        <family val="1"/>
      </rPr>
      <t>1.</t>
    </r>
    <r>
      <rPr>
        <sz val="12"/>
        <rFont val="標楷體"/>
        <family val="4"/>
        <charset val="136"/>
      </rPr>
      <t>本表應按各受補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捐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助單位本年度補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捐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助計畫逐項填列，每一受補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捐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助單位並應結一小計，全部結一合計。</t>
    </r>
    <phoneticPr fontId="2" type="noConversion"/>
  </si>
  <si>
    <r>
      <rPr>
        <sz val="12"/>
        <rFont val="標楷體"/>
        <family val="4"/>
        <charset val="136"/>
      </rPr>
      <t>　　　</t>
    </r>
    <r>
      <rPr>
        <sz val="12"/>
        <rFont val="Times New Roman"/>
        <family val="1"/>
      </rPr>
      <t>2.</t>
    </r>
    <r>
      <rPr>
        <sz val="12"/>
        <rFont val="標楷體"/>
        <family val="4"/>
        <charset val="136"/>
      </rPr>
      <t>補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捐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助金額係指計畫核定總金額，依計畫執行進度本年度撥付受補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捐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助單位部分﹝含預﹙暫﹚付款﹞列本年度撥付數，如計畫期程跨年度者，以前年度撥付數加本年度撥付數及預﹙暫﹚付款列累</t>
    </r>
    <phoneticPr fontId="2" type="noConversion"/>
  </si>
  <si>
    <r>
      <t xml:space="preserve">        </t>
    </r>
    <r>
      <rPr>
        <sz val="12"/>
        <rFont val="標楷體"/>
        <family val="4"/>
        <charset val="136"/>
      </rPr>
      <t>計撥付數，其餘列未撥數。</t>
    </r>
    <phoneticPr fontId="2" type="noConversion"/>
  </si>
  <si>
    <r>
      <rPr>
        <sz val="12"/>
        <rFont val="標楷體"/>
        <family val="4"/>
        <charset val="136"/>
      </rPr>
      <t>　　　</t>
    </r>
    <r>
      <rPr>
        <sz val="12"/>
        <rFont val="Times New Roman"/>
        <family val="1"/>
      </rPr>
      <t>3.</t>
    </r>
    <r>
      <rPr>
        <sz val="12"/>
        <rFont val="標楷體"/>
        <family val="4"/>
        <charset val="136"/>
      </rPr>
      <t>實際支用金額係指受補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捐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助單位累計實際結報數，若補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捐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助金額為其支出之一部分者，則按補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捐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助比例計算之。</t>
    </r>
    <phoneticPr fontId="2" type="noConversion"/>
  </si>
  <si>
    <r>
      <rPr>
        <sz val="12"/>
        <rFont val="標楷體"/>
        <family val="4"/>
        <charset val="136"/>
      </rPr>
      <t>　　　</t>
    </r>
    <r>
      <rPr>
        <sz val="12"/>
        <rFont val="Times New Roman"/>
        <family val="1"/>
      </rPr>
      <t>4.</t>
    </r>
    <r>
      <rPr>
        <sz val="12"/>
        <rFont val="標楷體"/>
        <family val="4"/>
        <charset val="136"/>
      </rPr>
      <t>「是否明定補助之條件標準」、「計畫執行情形」、「是否納入受補助單位預算」、「是否明定成果考核方式」、「對補助經費是否施以就地查核」等欄，請以勾選註記。</t>
    </r>
    <phoneticPr fontId="2" type="noConversion"/>
  </si>
  <si>
    <r>
      <t xml:space="preserve">            5.</t>
    </r>
    <r>
      <rPr>
        <sz val="12"/>
        <rFont val="標楷體"/>
        <family val="4"/>
        <charset val="136"/>
      </rPr>
      <t>對補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捐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助經費施以就地查核者，請檢附查核報告。</t>
    </r>
    <phoneticPr fontId="2" type="noConversion"/>
  </si>
  <si>
    <r>
      <rPr>
        <sz val="12"/>
        <color indexed="8"/>
        <rFont val="標楷體"/>
        <family val="4"/>
        <charset val="136"/>
      </rPr>
      <t>基隆漁產整合發展計畫</t>
    </r>
  </si>
  <si>
    <r>
      <rPr>
        <sz val="12"/>
        <color indexed="8"/>
        <rFont val="標楷體"/>
        <family val="4"/>
        <charset val="136"/>
      </rPr>
      <t>整合</t>
    </r>
  </si>
  <si>
    <r>
      <rPr>
        <sz val="12"/>
        <color indexed="8"/>
        <rFont val="標楷體"/>
        <family val="4"/>
        <charset val="136"/>
      </rPr>
      <t>單一</t>
    </r>
  </si>
  <si>
    <r>
      <t>02-03</t>
    </r>
    <r>
      <rPr>
        <sz val="12"/>
        <color indexed="8"/>
        <rFont val="標楷體"/>
        <family val="4"/>
        <charset val="136"/>
      </rPr>
      <t>新北市政府</t>
    </r>
  </si>
  <si>
    <r>
      <t>02-04</t>
    </r>
    <r>
      <rPr>
        <sz val="12"/>
        <color indexed="8"/>
        <rFont val="標楷體"/>
        <family val="4"/>
        <charset val="136"/>
      </rPr>
      <t>桃園市政府</t>
    </r>
  </si>
  <si>
    <r>
      <t>02-05</t>
    </r>
    <r>
      <rPr>
        <sz val="12"/>
        <color indexed="8"/>
        <rFont val="標楷體"/>
        <family val="4"/>
        <charset val="136"/>
      </rPr>
      <t>新竹市政府</t>
    </r>
  </si>
  <si>
    <r>
      <t>02-06</t>
    </r>
    <r>
      <rPr>
        <sz val="12"/>
        <color indexed="8"/>
        <rFont val="標楷體"/>
        <family val="4"/>
        <charset val="136"/>
      </rPr>
      <t>新竹縣政府</t>
    </r>
  </si>
  <si>
    <r>
      <rPr>
        <sz val="12"/>
        <color indexed="8"/>
        <rFont val="標楷體"/>
        <family val="4"/>
        <charset val="136"/>
      </rPr>
      <t>苗栗縣中港溪下游四鄉鎮美食遊憩產業整合發展計畫</t>
    </r>
  </si>
  <si>
    <r>
      <rPr>
        <sz val="12"/>
        <color indexed="8"/>
        <rFont val="標楷體"/>
        <family val="4"/>
        <charset val="136"/>
      </rPr>
      <t>臺中市康健體驗產業發展計畫</t>
    </r>
  </si>
  <si>
    <r>
      <rPr>
        <sz val="12"/>
        <color indexed="8"/>
        <rFont val="標楷體"/>
        <family val="4"/>
        <charset val="136"/>
      </rPr>
      <t>臺中市豐原區漆藝木藝雙旗艦發展計畫</t>
    </r>
  </si>
  <si>
    <r>
      <rPr>
        <sz val="12"/>
        <color indexed="8"/>
        <rFont val="標楷體"/>
        <family val="4"/>
        <charset val="136"/>
      </rPr>
      <t>南投縣友善民宿聚落暨觀光產業創新加值發展計畫</t>
    </r>
  </si>
  <si>
    <r>
      <rPr>
        <sz val="12"/>
        <color indexed="8"/>
        <rFont val="標楷體"/>
        <family val="4"/>
        <charset val="136"/>
      </rPr>
      <t>南投縣埔里鎮紙創意產業整合行銷發展計畫</t>
    </r>
  </si>
  <si>
    <r>
      <rPr>
        <sz val="12"/>
        <color indexed="8"/>
        <rFont val="標楷體"/>
        <family val="4"/>
        <charset val="136"/>
      </rPr>
      <t>彰化縣埔心鄉精密綜合機械加工產業發展計畫</t>
    </r>
  </si>
  <si>
    <r>
      <rPr>
        <sz val="12"/>
        <color indexed="8"/>
        <rFont val="標楷體"/>
        <family val="4"/>
        <charset val="136"/>
      </rPr>
      <t>彰化縣銀髮好</t>
    </r>
    <r>
      <rPr>
        <sz val="12"/>
        <color indexed="8"/>
        <rFont val="Times New Roman"/>
        <family val="1"/>
      </rPr>
      <t>young</t>
    </r>
    <r>
      <rPr>
        <sz val="12"/>
        <color indexed="8"/>
        <rFont val="標楷體"/>
        <family val="4"/>
        <charset val="136"/>
      </rPr>
      <t>生活產業發展計畫</t>
    </r>
  </si>
  <si>
    <r>
      <rPr>
        <sz val="12"/>
        <color indexed="8"/>
        <rFont val="標楷體"/>
        <family val="4"/>
        <charset val="136"/>
      </rPr>
      <t>雲林生活工藝產業發展計畫</t>
    </r>
  </si>
  <si>
    <r>
      <rPr>
        <sz val="12"/>
        <color indexed="8"/>
        <rFont val="標楷體"/>
        <family val="4"/>
        <charset val="136"/>
      </rPr>
      <t>雲林縣西螺鎮大橋米醬生活產業發展計畫</t>
    </r>
  </si>
  <si>
    <r>
      <rPr>
        <sz val="12"/>
        <color indexed="8"/>
        <rFont val="標楷體"/>
        <family val="4"/>
        <charset val="136"/>
      </rPr>
      <t>嘉義縣水上鄉樂活精緻養生產業發展計畫</t>
    </r>
  </si>
  <si>
    <r>
      <rPr>
        <sz val="12"/>
        <color indexed="8"/>
        <rFont val="標楷體"/>
        <family val="4"/>
        <charset val="136"/>
      </rPr>
      <t>嘉義縣糖鐵創意生活產業發展計畫</t>
    </r>
  </si>
  <si>
    <r>
      <t>WOW Tainan</t>
    </r>
    <r>
      <rPr>
        <sz val="12"/>
        <color indexed="8"/>
        <rFont val="標楷體"/>
        <family val="4"/>
        <charset val="136"/>
      </rPr>
      <t>品牌整合行銷發展計畫</t>
    </r>
  </si>
  <si>
    <r>
      <rPr>
        <sz val="12"/>
        <color indexed="8"/>
        <rFont val="標楷體"/>
        <family val="4"/>
        <charset val="136"/>
      </rPr>
      <t>臺南市北門區虱目魚產業發展計畫</t>
    </r>
  </si>
  <si>
    <r>
      <rPr>
        <sz val="12"/>
        <color indexed="8"/>
        <rFont val="標楷體"/>
        <family val="4"/>
        <charset val="136"/>
      </rPr>
      <t>高雄市彌陀區虱目魚虱想起</t>
    </r>
    <r>
      <rPr>
        <sz val="12"/>
        <color indexed="8"/>
        <rFont val="Times New Roman"/>
        <family val="1"/>
      </rPr>
      <t>-</t>
    </r>
    <r>
      <rPr>
        <sz val="12"/>
        <color indexed="8"/>
        <rFont val="標楷體"/>
        <family val="4"/>
        <charset val="136"/>
      </rPr>
      <t>海味漁鄉產業輔導計畫</t>
    </r>
  </si>
  <si>
    <r>
      <rPr>
        <sz val="12"/>
        <color indexed="8"/>
        <rFont val="標楷體"/>
        <family val="4"/>
        <charset val="136"/>
      </rPr>
      <t>南國青年社企力發展計畫</t>
    </r>
  </si>
  <si>
    <r>
      <rPr>
        <sz val="12"/>
        <color indexed="8"/>
        <rFont val="標楷體"/>
        <family val="4"/>
        <charset val="136"/>
      </rPr>
      <t>宜蘭縣五結鄉小河文明創新產業整合行銷發展計畫</t>
    </r>
  </si>
  <si>
    <r>
      <rPr>
        <sz val="12"/>
        <color indexed="8"/>
        <rFont val="標楷體"/>
        <family val="4"/>
        <charset val="136"/>
      </rPr>
      <t>宜蘭縣蘭調海岸</t>
    </r>
    <r>
      <rPr>
        <sz val="12"/>
        <color indexed="8"/>
        <rFont val="Times New Roman"/>
        <family val="1"/>
      </rPr>
      <t>-</t>
    </r>
    <r>
      <rPr>
        <sz val="12"/>
        <color indexed="8"/>
        <rFont val="標楷體"/>
        <family val="4"/>
        <charset val="136"/>
      </rPr>
      <t>海岸漁創產業整合發展計畫</t>
    </r>
  </si>
  <si>
    <r>
      <rPr>
        <sz val="12"/>
        <color indexed="8"/>
        <rFont val="標楷體"/>
        <family val="4"/>
        <charset val="136"/>
      </rPr>
      <t>臺東縣「臺東好物」品牌形象輔導暨通路行銷整合發展計畫</t>
    </r>
  </si>
  <si>
    <r>
      <rPr>
        <sz val="12"/>
        <color indexed="8"/>
        <rFont val="標楷體"/>
        <family val="4"/>
        <charset val="136"/>
      </rPr>
      <t>連江縣『馬祖首選</t>
    </r>
    <r>
      <rPr>
        <sz val="12"/>
        <color indexed="8"/>
        <rFont val="Times New Roman"/>
        <family val="1"/>
      </rPr>
      <t xml:space="preserve"> </t>
    </r>
    <r>
      <rPr>
        <sz val="12"/>
        <color indexed="8"/>
        <rFont val="標楷體"/>
        <family val="4"/>
        <charset val="136"/>
      </rPr>
      <t>海洋好禮』－馬祖海洋伴手禮發展計畫</t>
    </r>
  </si>
  <si>
    <t>G101038</t>
  </si>
  <si>
    <t>G102004</t>
  </si>
  <si>
    <t>G102026</t>
  </si>
  <si>
    <t>G103014</t>
  </si>
  <si>
    <t>G103021</t>
  </si>
  <si>
    <t>G103024</t>
  </si>
  <si>
    <t>G103003</t>
  </si>
  <si>
    <t>G103005</t>
  </si>
  <si>
    <t>G103001</t>
  </si>
  <si>
    <t>G103022</t>
  </si>
  <si>
    <t>G103025</t>
  </si>
  <si>
    <t>G103017</t>
  </si>
  <si>
    <t>G103011</t>
  </si>
  <si>
    <t>G103010</t>
  </si>
  <si>
    <t>G103019</t>
  </si>
  <si>
    <t>G104014</t>
  </si>
  <si>
    <t>G104018</t>
  </si>
  <si>
    <t>G104009</t>
  </si>
  <si>
    <t>G104016</t>
  </si>
  <si>
    <t>G104013</t>
  </si>
  <si>
    <t>G104006</t>
  </si>
  <si>
    <t>G104004</t>
  </si>
  <si>
    <t>G104003</t>
  </si>
  <si>
    <t>G104011</t>
  </si>
  <si>
    <t>G104008</t>
  </si>
  <si>
    <t>G104012</t>
  </si>
  <si>
    <t>G104015</t>
  </si>
  <si>
    <t>G104007</t>
  </si>
  <si>
    <t>G104001</t>
  </si>
  <si>
    <t>G104002</t>
  </si>
  <si>
    <t>G104005</t>
  </si>
  <si>
    <t>G104010</t>
  </si>
  <si>
    <t>G105003</t>
  </si>
  <si>
    <t>G105012</t>
  </si>
  <si>
    <t>G105014</t>
  </si>
  <si>
    <t>G105022</t>
  </si>
  <si>
    <t>G105007</t>
  </si>
  <si>
    <t>G105023</t>
  </si>
  <si>
    <t>G105005</t>
  </si>
  <si>
    <t>G105006</t>
  </si>
  <si>
    <t>G105020</t>
  </si>
  <si>
    <t>G105017</t>
  </si>
  <si>
    <t>G105016</t>
  </si>
  <si>
    <t>G105015</t>
  </si>
  <si>
    <t>G105004</t>
  </si>
  <si>
    <t>G105001</t>
  </si>
  <si>
    <t>G105002</t>
  </si>
  <si>
    <t>G105013</t>
  </si>
  <si>
    <t>G105019</t>
  </si>
  <si>
    <t>G105018</t>
  </si>
  <si>
    <t>G105009</t>
  </si>
  <si>
    <t>G105008</t>
  </si>
  <si>
    <t>G105021</t>
  </si>
  <si>
    <t>G105010</t>
  </si>
  <si>
    <t>G105011</t>
  </si>
  <si>
    <t>G103020</t>
  </si>
  <si>
    <t>G104017</t>
  </si>
  <si>
    <r>
      <t>02-02</t>
    </r>
    <r>
      <rPr>
        <sz val="12"/>
        <color theme="1"/>
        <rFont val="標楷體"/>
        <family val="4"/>
        <charset val="136"/>
      </rPr>
      <t>臺北市政府</t>
    </r>
  </si>
  <si>
    <r>
      <t>03-02</t>
    </r>
    <r>
      <rPr>
        <sz val="12"/>
        <rFont val="標楷體"/>
        <family val="4"/>
        <charset val="136"/>
      </rPr>
      <t>臺中市政府</t>
    </r>
  </si>
  <si>
    <r>
      <t>03-02</t>
    </r>
    <r>
      <rPr>
        <sz val="12"/>
        <color theme="1"/>
        <rFont val="標楷體"/>
        <family val="4"/>
        <charset val="136"/>
      </rPr>
      <t>臺中市政府</t>
    </r>
  </si>
  <si>
    <r>
      <t>04-03</t>
    </r>
    <r>
      <rPr>
        <sz val="12"/>
        <color theme="1"/>
        <rFont val="標楷體"/>
        <family val="4"/>
        <charset val="136"/>
      </rPr>
      <t>臺南市</t>
    </r>
  </si>
  <si>
    <r>
      <rPr>
        <b/>
        <sz val="18"/>
        <rFont val="標楷體"/>
        <family val="4"/>
        <charset val="136"/>
      </rPr>
      <t>地方產業</t>
    </r>
    <phoneticPr fontId="2" type="noConversion"/>
  </si>
  <si>
    <r>
      <rPr>
        <sz val="12"/>
        <rFont val="標楷體"/>
        <family val="4"/>
        <charset val="136"/>
      </rPr>
      <t>累計撥付數</t>
    </r>
  </si>
  <si>
    <r>
      <rPr>
        <sz val="12"/>
        <rFont val="標楷體"/>
        <family val="4"/>
        <charset val="136"/>
      </rPr>
      <t>本年度撥付數</t>
    </r>
    <phoneticPr fontId="2" type="noConversion"/>
  </si>
  <si>
    <r>
      <t>(</t>
    </r>
    <r>
      <rPr>
        <b/>
        <sz val="18"/>
        <rFont val="標楷體"/>
        <family val="4"/>
        <charset val="136"/>
      </rPr>
      <t>附件一</t>
    </r>
    <r>
      <rPr>
        <b/>
        <sz val="18"/>
        <rFont val="Times New Roman"/>
        <family val="1"/>
      </rPr>
      <t>)</t>
    </r>
    <phoneticPr fontId="2" type="noConversion"/>
  </si>
  <si>
    <r>
      <rPr>
        <b/>
        <sz val="18"/>
        <rFont val="標楷體"/>
        <family val="4"/>
        <charset val="136"/>
      </rPr>
      <t>發展基金</t>
    </r>
    <phoneticPr fontId="2" type="noConversion"/>
  </si>
  <si>
    <r>
      <rPr>
        <b/>
        <u/>
        <sz val="18"/>
        <rFont val="標楷體"/>
        <family val="4"/>
        <charset val="136"/>
      </rPr>
      <t>補（捐）助其他政府機關</t>
    </r>
    <phoneticPr fontId="2" type="noConversion"/>
  </si>
  <si>
    <r>
      <rPr>
        <b/>
        <u/>
        <sz val="18"/>
        <rFont val="標楷體"/>
        <family val="4"/>
        <charset val="136"/>
      </rPr>
      <t>或團體私人經費報告表</t>
    </r>
    <phoneticPr fontId="2" type="noConversion"/>
  </si>
  <si>
    <r>
      <rPr>
        <sz val="16"/>
        <rFont val="標楷體"/>
        <family val="4"/>
        <charset val="136"/>
      </rPr>
      <t>中華民國</t>
    </r>
    <r>
      <rPr>
        <sz val="12"/>
        <rFont val="Times New Roman"/>
        <family val="1"/>
      </rPr>
      <t/>
    </r>
    <phoneticPr fontId="2" type="noConversion"/>
  </si>
  <si>
    <r>
      <t>106</t>
    </r>
    <r>
      <rPr>
        <sz val="16"/>
        <rFont val="標楷體"/>
        <family val="4"/>
        <charset val="136"/>
      </rPr>
      <t>年度</t>
    </r>
    <phoneticPr fontId="2" type="noConversion"/>
  </si>
  <si>
    <r>
      <rPr>
        <sz val="12"/>
        <rFont val="標楷體"/>
        <family val="4"/>
        <charset val="136"/>
      </rPr>
      <t>受補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捐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助單位名稱</t>
    </r>
    <phoneticPr fontId="2" type="noConversion"/>
  </si>
  <si>
    <r>
      <rPr>
        <sz val="12"/>
        <rFont val="標楷體"/>
        <family val="4"/>
        <charset val="136"/>
      </rPr>
      <t>補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捐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助計畫名稱</t>
    </r>
    <phoneticPr fontId="2" type="noConversion"/>
  </si>
  <si>
    <r>
      <rPr>
        <sz val="12"/>
        <rFont val="標楷體"/>
        <family val="4"/>
        <charset val="136"/>
      </rPr>
      <t>列支科目名稱</t>
    </r>
    <phoneticPr fontId="2" type="noConversion"/>
  </si>
  <si>
    <r>
      <rPr>
        <sz val="12"/>
        <rFont val="標楷體"/>
        <family val="4"/>
        <charset val="136"/>
      </rPr>
      <t>是否明定補助之條件標準</t>
    </r>
    <phoneticPr fontId="2" type="noConversion"/>
  </si>
  <si>
    <r>
      <t>105</t>
    </r>
    <r>
      <rPr>
        <sz val="12"/>
        <rFont val="標楷體"/>
        <family val="4"/>
        <charset val="136"/>
      </rPr>
      <t xml:space="preserve">累計實際支用金額
</t>
    </r>
    <r>
      <rPr>
        <sz val="10"/>
        <rFont val="Times New Roman"/>
        <family val="1"/>
      </rPr>
      <t>(2)</t>
    </r>
    <phoneticPr fontId="2" type="noConversion"/>
  </si>
  <si>
    <r>
      <rPr>
        <sz val="12"/>
        <rFont val="標楷體"/>
        <family val="4"/>
        <charset val="136"/>
      </rPr>
      <t>本年度
決算數</t>
    </r>
    <phoneticPr fontId="2" type="noConversion"/>
  </si>
  <si>
    <r>
      <rPr>
        <sz val="12"/>
        <rFont val="標楷體"/>
        <family val="4"/>
        <charset val="136"/>
      </rPr>
      <t xml:space="preserve">實際支
用金額
</t>
    </r>
    <r>
      <rPr>
        <sz val="10"/>
        <rFont val="Times New Roman"/>
        <family val="1"/>
      </rPr>
      <t>(2)</t>
    </r>
    <phoneticPr fontId="2" type="noConversion"/>
  </si>
  <si>
    <r>
      <rPr>
        <sz val="12"/>
        <rFont val="標楷體"/>
        <family val="4"/>
        <charset val="136"/>
      </rPr>
      <t>預付</t>
    </r>
    <r>
      <rPr>
        <sz val="12"/>
        <rFont val="Times New Roman"/>
        <family val="1"/>
      </rPr>
      <t xml:space="preserve">(+)/
</t>
    </r>
    <r>
      <rPr>
        <sz val="12"/>
        <rFont val="標楷體"/>
        <family val="4"/>
        <charset val="136"/>
      </rPr>
      <t>應繳回</t>
    </r>
    <r>
      <rPr>
        <sz val="12"/>
        <rFont val="Times New Roman"/>
        <family val="1"/>
      </rPr>
      <t xml:space="preserve">(+)/
</t>
    </r>
    <r>
      <rPr>
        <sz val="12"/>
        <rFont val="標楷體"/>
        <family val="4"/>
        <charset val="136"/>
      </rPr>
      <t>應付</t>
    </r>
    <r>
      <rPr>
        <sz val="12"/>
        <rFont val="Times New Roman"/>
        <family val="1"/>
      </rPr>
      <t>(-)</t>
    </r>
    <phoneticPr fontId="2" type="noConversion"/>
  </si>
  <si>
    <r>
      <rPr>
        <sz val="12"/>
        <rFont val="標楷體"/>
        <family val="4"/>
        <charset val="136"/>
      </rPr>
      <t>計畫執行情形</t>
    </r>
    <phoneticPr fontId="2" type="noConversion"/>
  </si>
  <si>
    <r>
      <rPr>
        <sz val="12"/>
        <rFont val="標楷體"/>
        <family val="4"/>
        <charset val="136"/>
      </rPr>
      <t>是否納入受補助單位預算</t>
    </r>
    <phoneticPr fontId="2" type="noConversion"/>
  </si>
  <si>
    <r>
      <rPr>
        <sz val="12"/>
        <rFont val="標楷體"/>
        <family val="4"/>
        <charset val="136"/>
      </rPr>
      <t>是否明定</t>
    </r>
    <r>
      <rPr>
        <sz val="12"/>
        <rFont val="Times New Roman"/>
        <family val="1"/>
      </rPr>
      <t xml:space="preserve">      
</t>
    </r>
    <r>
      <rPr>
        <sz val="12"/>
        <rFont val="標楷體"/>
        <family val="4"/>
        <charset val="136"/>
      </rPr>
      <t>成果考核方式</t>
    </r>
    <phoneticPr fontId="2" type="noConversion"/>
  </si>
  <si>
    <r>
      <rPr>
        <sz val="11"/>
        <rFont val="標楷體"/>
        <family val="4"/>
        <charset val="136"/>
      </rPr>
      <t>對補助經費是否施以就地查核</t>
    </r>
    <phoneticPr fontId="2" type="noConversion"/>
  </si>
  <si>
    <r>
      <rPr>
        <sz val="12"/>
        <rFont val="標楷體"/>
        <family val="4"/>
        <charset val="136"/>
      </rPr>
      <t>計畫完成結餘款</t>
    </r>
    <phoneticPr fontId="2" type="noConversion"/>
  </si>
  <si>
    <r>
      <rPr>
        <sz val="12"/>
        <rFont val="標楷體"/>
        <family val="4"/>
        <charset val="136"/>
      </rPr>
      <t>未撥數</t>
    </r>
    <phoneticPr fontId="2" type="noConversion"/>
  </si>
  <si>
    <r>
      <rPr>
        <sz val="12"/>
        <rFont val="標楷體"/>
        <family val="4"/>
        <charset val="136"/>
      </rPr>
      <t>金額</t>
    </r>
    <phoneticPr fontId="2" type="noConversion"/>
  </si>
  <si>
    <r>
      <rPr>
        <sz val="12"/>
        <color theme="1"/>
        <rFont val="標楷體"/>
        <family val="4"/>
        <charset val="136"/>
      </rPr>
      <t>基隆市政府</t>
    </r>
  </si>
  <si>
    <r>
      <rPr>
        <sz val="12"/>
        <color theme="1"/>
        <rFont val="標楷體"/>
        <family val="4"/>
        <charset val="136"/>
      </rPr>
      <t>臺北市政府</t>
    </r>
  </si>
  <si>
    <r>
      <rPr>
        <sz val="12"/>
        <color theme="1"/>
        <rFont val="標楷體"/>
        <family val="4"/>
        <charset val="136"/>
      </rPr>
      <t>新北市政府</t>
    </r>
  </si>
  <si>
    <r>
      <rPr>
        <sz val="12"/>
        <color theme="1"/>
        <rFont val="標楷體"/>
        <family val="4"/>
        <charset val="136"/>
      </rPr>
      <t>桃園市政府</t>
    </r>
  </si>
  <si>
    <r>
      <rPr>
        <sz val="12"/>
        <color theme="1"/>
        <rFont val="標楷體"/>
        <family val="4"/>
        <charset val="136"/>
      </rPr>
      <t>新竹縣政府</t>
    </r>
  </si>
  <si>
    <r>
      <rPr>
        <sz val="12"/>
        <color theme="1"/>
        <rFont val="標楷體"/>
        <family val="4"/>
        <charset val="136"/>
      </rPr>
      <t>苗栗縣政府</t>
    </r>
  </si>
  <si>
    <r>
      <rPr>
        <sz val="12"/>
        <color theme="1"/>
        <rFont val="標楷體"/>
        <family val="4"/>
        <charset val="136"/>
      </rPr>
      <t>臺中市政府</t>
    </r>
  </si>
  <si>
    <r>
      <rPr>
        <sz val="12"/>
        <color theme="1"/>
        <rFont val="標楷體"/>
        <family val="4"/>
        <charset val="136"/>
      </rPr>
      <t>南投縣政府</t>
    </r>
  </si>
  <si>
    <r>
      <rPr>
        <sz val="12"/>
        <color theme="1"/>
        <rFont val="標楷體"/>
        <family val="4"/>
        <charset val="136"/>
      </rPr>
      <t>彰化縣政府</t>
    </r>
  </si>
  <si>
    <r>
      <rPr>
        <sz val="12"/>
        <color theme="1"/>
        <rFont val="標楷體"/>
        <family val="4"/>
        <charset val="136"/>
      </rPr>
      <t>雲林縣政府</t>
    </r>
  </si>
  <si>
    <r>
      <rPr>
        <sz val="12"/>
        <color theme="1"/>
        <rFont val="標楷體"/>
        <family val="4"/>
        <charset val="136"/>
      </rPr>
      <t>嘉義縣政府</t>
    </r>
  </si>
  <si>
    <r>
      <rPr>
        <sz val="12"/>
        <color theme="1"/>
        <rFont val="標楷體"/>
        <family val="4"/>
        <charset val="136"/>
      </rPr>
      <t>臺南市政府</t>
    </r>
  </si>
  <si>
    <r>
      <rPr>
        <sz val="12"/>
        <color theme="1"/>
        <rFont val="標楷體"/>
        <family val="4"/>
        <charset val="136"/>
      </rPr>
      <t>高雄市政府</t>
    </r>
  </si>
  <si>
    <r>
      <rPr>
        <sz val="12"/>
        <color theme="1"/>
        <rFont val="標楷體"/>
        <family val="4"/>
        <charset val="136"/>
      </rPr>
      <t>屏東縣政府</t>
    </r>
  </si>
  <si>
    <r>
      <rPr>
        <sz val="12"/>
        <color theme="1"/>
        <rFont val="標楷體"/>
        <family val="4"/>
        <charset val="136"/>
      </rPr>
      <t>宜蘭縣政府</t>
    </r>
  </si>
  <si>
    <r>
      <rPr>
        <sz val="12"/>
        <color theme="1"/>
        <rFont val="標楷體"/>
        <family val="4"/>
        <charset val="136"/>
      </rPr>
      <t>臺東縣政府</t>
    </r>
  </si>
  <si>
    <r>
      <rPr>
        <sz val="12"/>
        <color theme="1"/>
        <rFont val="標楷體"/>
        <family val="4"/>
        <charset val="136"/>
      </rPr>
      <t>連江縣政府</t>
    </r>
  </si>
  <si>
    <t>106.02.17</t>
    <phoneticPr fontId="2" type="noConversion"/>
  </si>
  <si>
    <r>
      <rPr>
        <b/>
        <sz val="18"/>
        <rFont val="標楷體"/>
        <family val="4"/>
        <charset val="136"/>
      </rPr>
      <t>地方產業</t>
    </r>
    <phoneticPr fontId="2" type="noConversion"/>
  </si>
  <si>
    <r>
      <rPr>
        <b/>
        <sz val="18"/>
        <rFont val="標楷體"/>
        <family val="4"/>
        <charset val="136"/>
      </rPr>
      <t>發展基金</t>
    </r>
    <phoneticPr fontId="2" type="noConversion"/>
  </si>
  <si>
    <r>
      <t xml:space="preserve">  </t>
    </r>
    <r>
      <rPr>
        <sz val="16"/>
        <rFont val="標楷體"/>
        <family val="4"/>
        <charset val="136"/>
      </rPr>
      <t>中華民國</t>
    </r>
    <phoneticPr fontId="2" type="noConversion"/>
  </si>
  <si>
    <r>
      <rPr>
        <sz val="12"/>
        <color theme="1"/>
        <rFont val="標楷體"/>
        <family val="4"/>
        <charset val="136"/>
      </rPr>
      <t>備註</t>
    </r>
    <phoneticPr fontId="2" type="noConversion"/>
  </si>
  <si>
    <r>
      <rPr>
        <sz val="12"/>
        <color rgb="FFFF0000"/>
        <rFont val="標楷體"/>
        <family val="4"/>
        <charset val="136"/>
      </rPr>
      <t>備註</t>
    </r>
    <phoneticPr fontId="2" type="noConversion"/>
  </si>
  <si>
    <r>
      <t>105</t>
    </r>
    <r>
      <rPr>
        <sz val="12"/>
        <rFont val="標楷體"/>
        <family val="4"/>
        <charset val="136"/>
      </rPr>
      <t>累計撥付數</t>
    </r>
    <phoneticPr fontId="2" type="noConversion"/>
  </si>
  <si>
    <r>
      <rPr>
        <sz val="12"/>
        <rFont val="標楷體"/>
        <family val="4"/>
        <charset val="136"/>
      </rPr>
      <t>合計</t>
    </r>
    <phoneticPr fontId="2" type="noConversion"/>
  </si>
  <si>
    <r>
      <rPr>
        <sz val="12"/>
        <rFont val="標楷體"/>
        <family val="4"/>
        <charset val="136"/>
      </rPr>
      <t>一、補助其他政府機關</t>
    </r>
    <phoneticPr fontId="2" type="noConversion"/>
  </si>
  <si>
    <r>
      <t>2.</t>
    </r>
    <r>
      <rPr>
        <sz val="12"/>
        <rFont val="標楷體"/>
        <family val="4"/>
        <charset val="136"/>
      </rPr>
      <t>地方政府</t>
    </r>
    <phoneticPr fontId="2" type="noConversion"/>
  </si>
  <si>
    <r>
      <rPr>
        <sz val="12"/>
        <rFont val="標楷體"/>
        <family val="4"/>
        <charset val="136"/>
      </rPr>
      <t>二、捐助團體及個人</t>
    </r>
    <phoneticPr fontId="2" type="noConversion"/>
  </si>
  <si>
    <r>
      <rPr>
        <sz val="12"/>
        <rFont val="標楷體"/>
        <family val="4"/>
        <charset val="136"/>
      </rPr>
      <t>無</t>
    </r>
    <phoneticPr fontId="2" type="noConversion"/>
  </si>
  <si>
    <r>
      <rPr>
        <sz val="12"/>
        <rFont val="標楷體"/>
        <family val="4"/>
        <charset val="136"/>
      </rPr>
      <t>一、補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協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助政府機關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構</t>
    </r>
    <r>
      <rPr>
        <sz val="12"/>
        <rFont val="Times New Roman"/>
        <family val="1"/>
      </rPr>
      <t>)</t>
    </r>
    <phoneticPr fontId="2" type="noConversion"/>
  </si>
  <si>
    <r>
      <rPr>
        <sz val="12"/>
        <rFont val="標楷體"/>
        <family val="4"/>
        <charset val="136"/>
      </rPr>
      <t xml:space="preserve">各縣市政府
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附件一</t>
    </r>
    <r>
      <rPr>
        <sz val="12"/>
        <rFont val="Times New Roman"/>
        <family val="1"/>
      </rPr>
      <t>)</t>
    </r>
    <phoneticPr fontId="2" type="noConversion"/>
  </si>
  <si>
    <r>
      <rPr>
        <sz val="12"/>
        <rFont val="標楷體"/>
        <family val="4"/>
        <charset val="136"/>
      </rPr>
      <t>合</t>
    </r>
    <r>
      <rPr>
        <sz val="12"/>
        <rFont val="Times New Roman"/>
        <family val="1"/>
      </rPr>
      <t xml:space="preserve">           </t>
    </r>
    <r>
      <rPr>
        <sz val="12"/>
        <rFont val="標楷體"/>
        <family val="4"/>
        <charset val="136"/>
      </rPr>
      <t>計</t>
    </r>
    <phoneticPr fontId="2" type="noConversion"/>
  </si>
  <si>
    <r>
      <rPr>
        <b/>
        <u/>
        <sz val="18"/>
        <rFont val="標楷體"/>
        <family val="4"/>
        <charset val="136"/>
      </rPr>
      <t>補</t>
    </r>
    <r>
      <rPr>
        <b/>
        <u/>
        <sz val="18"/>
        <rFont val="Times New Roman"/>
        <family val="1"/>
      </rPr>
      <t>(</t>
    </r>
    <r>
      <rPr>
        <b/>
        <u/>
        <sz val="18"/>
        <rFont val="標楷體"/>
        <family val="4"/>
        <charset val="136"/>
      </rPr>
      <t>捐</t>
    </r>
    <r>
      <rPr>
        <b/>
        <u/>
        <sz val="18"/>
        <rFont val="Times New Roman"/>
        <family val="1"/>
      </rPr>
      <t>)</t>
    </r>
    <r>
      <rPr>
        <b/>
        <u/>
        <sz val="18"/>
        <rFont val="標楷體"/>
        <family val="4"/>
        <charset val="136"/>
      </rPr>
      <t>助其他政府機關或</t>
    </r>
    <phoneticPr fontId="2" type="noConversion"/>
  </si>
  <si>
    <r>
      <rPr>
        <b/>
        <u/>
        <sz val="18"/>
        <rFont val="標楷體"/>
        <family val="4"/>
        <charset val="136"/>
      </rPr>
      <t>團體私人經費報告表</t>
    </r>
    <r>
      <rPr>
        <b/>
        <u/>
        <sz val="18"/>
        <rFont val="Times New Roman"/>
        <family val="1"/>
      </rPr>
      <t>(</t>
    </r>
    <r>
      <rPr>
        <b/>
        <u/>
        <sz val="18"/>
        <rFont val="標楷體"/>
        <family val="4"/>
        <charset val="136"/>
      </rPr>
      <t>總表</t>
    </r>
    <r>
      <rPr>
        <b/>
        <u/>
        <sz val="18"/>
        <rFont val="Times New Roman"/>
        <family val="1"/>
      </rPr>
      <t>)</t>
    </r>
    <phoneticPr fontId="2" type="noConversion"/>
  </si>
  <si>
    <r>
      <t>106</t>
    </r>
    <r>
      <rPr>
        <sz val="16"/>
        <rFont val="標楷體"/>
        <family val="4"/>
        <charset val="136"/>
      </rPr>
      <t>年度</t>
    </r>
    <r>
      <rPr>
        <sz val="16"/>
        <rFont val="Times New Roman"/>
        <family val="1"/>
      </rPr>
      <t xml:space="preserve">  </t>
    </r>
    <phoneticPr fontId="2" type="noConversion"/>
  </si>
  <si>
    <r>
      <rPr>
        <sz val="12"/>
        <rFont val="標楷體"/>
        <family val="4"/>
        <charset val="136"/>
      </rPr>
      <t>補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捐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助金額</t>
    </r>
    <phoneticPr fontId="2" type="noConversion"/>
  </si>
  <si>
    <r>
      <rPr>
        <sz val="12"/>
        <rFont val="標楷體"/>
        <family val="4"/>
        <charset val="136"/>
      </rPr>
      <t>計畫未完成原因</t>
    </r>
    <r>
      <rPr>
        <sz val="12"/>
        <rFont val="Times New Roman"/>
        <family val="1"/>
      </rPr>
      <t xml:space="preserve"> </t>
    </r>
    <phoneticPr fontId="2" type="noConversion"/>
  </si>
  <si>
    <t>106.03.01</t>
    <phoneticPr fontId="2" type="noConversion"/>
  </si>
  <si>
    <t>V</t>
    <phoneticPr fontId="2" type="noConversion"/>
  </si>
  <si>
    <t>V</t>
    <phoneticPr fontId="2" type="noConversion"/>
  </si>
  <si>
    <t>V</t>
    <phoneticPr fontId="2" type="noConversion"/>
  </si>
  <si>
    <t>V</t>
    <phoneticPr fontId="2" type="noConversion"/>
  </si>
  <si>
    <t>V</t>
    <phoneticPr fontId="2" type="noConversion"/>
  </si>
  <si>
    <t>V</t>
    <phoneticPr fontId="2" type="noConversion"/>
  </si>
  <si>
    <t>V</t>
    <phoneticPr fontId="2" type="noConversion"/>
  </si>
  <si>
    <t>106.12.29</t>
    <phoneticPr fontId="2" type="noConversion"/>
  </si>
  <si>
    <r>
      <rPr>
        <sz val="12"/>
        <color indexed="8"/>
        <rFont val="標楷體"/>
        <family val="4"/>
        <charset val="136"/>
      </rPr>
      <t>新竹縣湖口鄉茶油產業鏈建構與行銷發展計畫</t>
    </r>
    <phoneticPr fontId="19" type="noConversion"/>
  </si>
  <si>
    <r>
      <t>03-02</t>
    </r>
    <r>
      <rPr>
        <sz val="12"/>
        <color indexed="8"/>
        <rFont val="標楷體"/>
        <family val="4"/>
        <charset val="136"/>
      </rPr>
      <t>臺中市</t>
    </r>
    <phoneticPr fontId="19" type="noConversion"/>
  </si>
  <si>
    <r>
      <t>03-03</t>
    </r>
    <r>
      <rPr>
        <sz val="12"/>
        <color indexed="8"/>
        <rFont val="標楷體"/>
        <family val="4"/>
        <charset val="136"/>
      </rPr>
      <t>南投縣</t>
    </r>
    <phoneticPr fontId="19" type="noConversion"/>
  </si>
  <si>
    <r>
      <t>03-04</t>
    </r>
    <r>
      <rPr>
        <sz val="12"/>
        <color indexed="8"/>
        <rFont val="標楷體"/>
        <family val="4"/>
        <charset val="136"/>
      </rPr>
      <t>彰化縣</t>
    </r>
    <phoneticPr fontId="19" type="noConversion"/>
  </si>
  <si>
    <r>
      <t>03-05</t>
    </r>
    <r>
      <rPr>
        <sz val="12"/>
        <color indexed="8"/>
        <rFont val="標楷體"/>
        <family val="4"/>
        <charset val="136"/>
      </rPr>
      <t>雲林縣</t>
    </r>
    <phoneticPr fontId="19" type="noConversion"/>
  </si>
  <si>
    <r>
      <t>04-02</t>
    </r>
    <r>
      <rPr>
        <sz val="12"/>
        <color indexed="8"/>
        <rFont val="標楷體"/>
        <family val="4"/>
        <charset val="136"/>
      </rPr>
      <t>嘉義縣</t>
    </r>
    <phoneticPr fontId="19" type="noConversion"/>
  </si>
  <si>
    <r>
      <t>05-01</t>
    </r>
    <r>
      <rPr>
        <sz val="12"/>
        <color indexed="8"/>
        <rFont val="標楷體"/>
        <family val="4"/>
        <charset val="136"/>
      </rPr>
      <t>宜蘭縣</t>
    </r>
    <phoneticPr fontId="19" type="noConversion"/>
  </si>
  <si>
    <r>
      <rPr>
        <sz val="12"/>
        <rFont val="標楷體"/>
        <family val="4"/>
        <charset val="136"/>
      </rPr>
      <t>受補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捐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助單位名稱</t>
    </r>
    <phoneticPr fontId="2" type="noConversion"/>
  </si>
  <si>
    <r>
      <rPr>
        <sz val="12"/>
        <rFont val="標楷體"/>
        <family val="4"/>
        <charset val="136"/>
      </rPr>
      <t>受補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捐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助
單位名稱</t>
    </r>
    <phoneticPr fontId="2" type="noConversion"/>
  </si>
  <si>
    <r>
      <rPr>
        <sz val="12"/>
        <rFont val="標楷體"/>
        <family val="4"/>
        <charset val="136"/>
      </rPr>
      <t>補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捐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助計畫名稱</t>
    </r>
    <phoneticPr fontId="2" type="noConversion"/>
  </si>
  <si>
    <r>
      <rPr>
        <sz val="12"/>
        <rFont val="標楷體"/>
        <family val="4"/>
        <charset val="136"/>
      </rPr>
      <t>列支科目名稱</t>
    </r>
    <phoneticPr fontId="2" type="noConversion"/>
  </si>
  <si>
    <r>
      <rPr>
        <sz val="12"/>
        <rFont val="標楷體"/>
        <family val="4"/>
        <charset val="136"/>
      </rPr>
      <t>是否明定補助之條件標準</t>
    </r>
    <phoneticPr fontId="2" type="noConversion"/>
  </si>
  <si>
    <r>
      <rPr>
        <sz val="12"/>
        <rFont val="標楷體"/>
        <family val="4"/>
        <charset val="136"/>
      </rPr>
      <t>補</t>
    </r>
    <r>
      <rPr>
        <sz val="12"/>
        <rFont val="Times New Roman"/>
        <family val="1"/>
      </rPr>
      <t xml:space="preserve"> (</t>
    </r>
    <r>
      <rPr>
        <sz val="12"/>
        <rFont val="標楷體"/>
        <family val="4"/>
        <charset val="136"/>
      </rPr>
      <t>捐</t>
    </r>
    <r>
      <rPr>
        <sz val="12"/>
        <rFont val="Times New Roman"/>
        <family val="1"/>
      </rPr>
      <t xml:space="preserve">) </t>
    </r>
    <r>
      <rPr>
        <sz val="12"/>
        <rFont val="標楷體"/>
        <family val="4"/>
        <charset val="136"/>
      </rPr>
      <t>助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金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額</t>
    </r>
    <phoneticPr fontId="2" type="noConversion"/>
  </si>
  <si>
    <r>
      <t>105</t>
    </r>
    <r>
      <rPr>
        <sz val="12"/>
        <rFont val="標楷體"/>
        <family val="4"/>
        <charset val="136"/>
      </rPr>
      <t xml:space="preserve">累計實際支用金額
</t>
    </r>
    <r>
      <rPr>
        <sz val="10"/>
        <rFont val="Times New Roman"/>
        <family val="1"/>
      </rPr>
      <t>(2)</t>
    </r>
    <phoneticPr fontId="2" type="noConversion"/>
  </si>
  <si>
    <r>
      <rPr>
        <sz val="12"/>
        <rFont val="標楷體"/>
        <family val="4"/>
        <charset val="136"/>
      </rPr>
      <t>本年度
決算數</t>
    </r>
    <phoneticPr fontId="2" type="noConversion"/>
  </si>
  <si>
    <r>
      <rPr>
        <sz val="12"/>
        <rFont val="標楷體"/>
        <family val="4"/>
        <charset val="136"/>
      </rPr>
      <t xml:space="preserve">實際支
用金額
</t>
    </r>
    <r>
      <rPr>
        <sz val="10"/>
        <rFont val="Times New Roman"/>
        <family val="1"/>
      </rPr>
      <t>(2)</t>
    </r>
    <phoneticPr fontId="2" type="noConversion"/>
  </si>
  <si>
    <r>
      <rPr>
        <sz val="12"/>
        <rFont val="標楷體"/>
        <family val="4"/>
        <charset val="136"/>
      </rPr>
      <t>預付</t>
    </r>
    <r>
      <rPr>
        <sz val="12"/>
        <rFont val="Times New Roman"/>
        <family val="1"/>
      </rPr>
      <t xml:space="preserve">(+)/
</t>
    </r>
    <r>
      <rPr>
        <sz val="12"/>
        <rFont val="標楷體"/>
        <family val="4"/>
        <charset val="136"/>
      </rPr>
      <t>應繳回</t>
    </r>
    <r>
      <rPr>
        <sz val="12"/>
        <rFont val="Times New Roman"/>
        <family val="1"/>
      </rPr>
      <t xml:space="preserve">(+)/
</t>
    </r>
    <r>
      <rPr>
        <sz val="12"/>
        <rFont val="標楷體"/>
        <family val="4"/>
        <charset val="136"/>
      </rPr>
      <t>應付</t>
    </r>
    <r>
      <rPr>
        <sz val="12"/>
        <rFont val="Times New Roman"/>
        <family val="1"/>
      </rPr>
      <t>(-)</t>
    </r>
    <phoneticPr fontId="2" type="noConversion"/>
  </si>
  <si>
    <r>
      <rPr>
        <sz val="12"/>
        <rFont val="標楷體"/>
        <family val="4"/>
        <charset val="136"/>
      </rPr>
      <t>計畫執行情形</t>
    </r>
    <phoneticPr fontId="2" type="noConversion"/>
  </si>
  <si>
    <r>
      <rPr>
        <sz val="12"/>
        <rFont val="標楷體"/>
        <family val="4"/>
        <charset val="136"/>
      </rPr>
      <t>是否納入受補助單位預算</t>
    </r>
    <phoneticPr fontId="2" type="noConversion"/>
  </si>
  <si>
    <r>
      <rPr>
        <sz val="12"/>
        <rFont val="標楷體"/>
        <family val="4"/>
        <charset val="136"/>
      </rPr>
      <t>是否明定</t>
    </r>
    <r>
      <rPr>
        <sz val="12"/>
        <rFont val="Times New Roman"/>
        <family val="1"/>
      </rPr>
      <t xml:space="preserve">      
</t>
    </r>
    <r>
      <rPr>
        <sz val="12"/>
        <rFont val="標楷體"/>
        <family val="4"/>
        <charset val="136"/>
      </rPr>
      <t>成果考核方式</t>
    </r>
    <phoneticPr fontId="2" type="noConversion"/>
  </si>
  <si>
    <r>
      <rPr>
        <sz val="11"/>
        <rFont val="標楷體"/>
        <family val="4"/>
        <charset val="136"/>
      </rPr>
      <t>對補助經費是否施以就地查核</t>
    </r>
    <phoneticPr fontId="2" type="noConversion"/>
  </si>
  <si>
    <r>
      <rPr>
        <sz val="12"/>
        <rFont val="標楷體"/>
        <family val="4"/>
        <charset val="136"/>
      </rPr>
      <t>計畫未完成原因</t>
    </r>
    <r>
      <rPr>
        <sz val="12"/>
        <color indexed="10"/>
        <rFont val="Times New Roman"/>
        <family val="1"/>
      </rPr>
      <t xml:space="preserve"> </t>
    </r>
    <phoneticPr fontId="2" type="noConversion"/>
  </si>
  <si>
    <r>
      <rPr>
        <sz val="12"/>
        <rFont val="標楷體"/>
        <family val="4"/>
        <charset val="136"/>
      </rPr>
      <t>計畫完成結餘款</t>
    </r>
    <phoneticPr fontId="2" type="noConversion"/>
  </si>
  <si>
    <r>
      <rPr>
        <sz val="12"/>
        <rFont val="標楷體"/>
        <family val="4"/>
        <charset val="136"/>
      </rPr>
      <t>備註</t>
    </r>
    <phoneticPr fontId="2" type="noConversion"/>
  </si>
  <si>
    <r>
      <t>105</t>
    </r>
    <r>
      <rPr>
        <sz val="12"/>
        <rFont val="標楷體"/>
        <family val="4"/>
        <charset val="136"/>
      </rPr>
      <t>年度
累計撥付數</t>
    </r>
    <phoneticPr fontId="2" type="noConversion"/>
  </si>
  <si>
    <r>
      <rPr>
        <sz val="11"/>
        <rFont val="標楷體"/>
        <family val="4"/>
        <charset val="136"/>
      </rPr>
      <t>本年度撥付數</t>
    </r>
    <phoneticPr fontId="2" type="noConversion"/>
  </si>
  <si>
    <r>
      <rPr>
        <sz val="12"/>
        <rFont val="標楷體"/>
        <family val="4"/>
        <charset val="136"/>
      </rPr>
      <t>累計撥付數</t>
    </r>
    <phoneticPr fontId="2" type="noConversion"/>
  </si>
  <si>
    <r>
      <rPr>
        <sz val="12"/>
        <rFont val="標楷體"/>
        <family val="4"/>
        <charset val="136"/>
      </rPr>
      <t>未撥數</t>
    </r>
    <phoneticPr fontId="2" type="noConversion"/>
  </si>
  <si>
    <r>
      <rPr>
        <sz val="12"/>
        <rFont val="標楷體"/>
        <family val="4"/>
        <charset val="136"/>
      </rPr>
      <t>金額</t>
    </r>
    <phoneticPr fontId="2" type="noConversion"/>
  </si>
  <si>
    <r>
      <t>02-01</t>
    </r>
    <r>
      <rPr>
        <sz val="12"/>
        <color indexed="8"/>
        <rFont val="標楷體"/>
        <family val="4"/>
        <charset val="136"/>
      </rPr>
      <t>基隆市政府</t>
    </r>
    <phoneticPr fontId="2" type="noConversion"/>
  </si>
  <si>
    <r>
      <t>105-107</t>
    </r>
    <r>
      <rPr>
        <sz val="12"/>
        <rFont val="標楷體"/>
        <family val="4"/>
        <charset val="136"/>
      </rPr>
      <t>年計畫，預計於</t>
    </r>
    <r>
      <rPr>
        <sz val="12"/>
        <rFont val="Times New Roman"/>
        <family val="1"/>
      </rPr>
      <t>107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>10</t>
    </r>
    <r>
      <rPr>
        <sz val="12"/>
        <rFont val="標楷體"/>
        <family val="4"/>
        <charset val="136"/>
      </rPr>
      <t>月結案</t>
    </r>
    <phoneticPr fontId="2" type="noConversion"/>
  </si>
  <si>
    <r>
      <rPr>
        <sz val="12"/>
        <color theme="1"/>
        <rFont val="標楷體"/>
        <family val="4"/>
        <charset val="136"/>
      </rPr>
      <t>臺北市萬華區艋舺商圈產業振興發展計畫</t>
    </r>
    <phoneticPr fontId="2" type="noConversion"/>
  </si>
  <si>
    <r>
      <rPr>
        <sz val="12"/>
        <rFont val="標楷體"/>
        <family val="4"/>
        <charset val="136"/>
      </rPr>
      <t>新北市蘆洲區神將文化特色產業發展計畫</t>
    </r>
    <phoneticPr fontId="2" type="noConversion"/>
  </si>
  <si>
    <r>
      <rPr>
        <sz val="12"/>
        <rFont val="標楷體"/>
        <family val="4"/>
        <charset val="136"/>
      </rPr>
      <t>新北市政府</t>
    </r>
    <phoneticPr fontId="12" type="noConversion"/>
  </si>
  <si>
    <r>
      <rPr>
        <sz val="12"/>
        <rFont val="標楷體"/>
        <family val="4"/>
        <charset val="136"/>
      </rPr>
      <t>新北市深坑豆腐</t>
    </r>
    <r>
      <rPr>
        <sz val="12"/>
        <rFont val="Times New Roman"/>
        <family val="1"/>
      </rPr>
      <t>72</t>
    </r>
    <r>
      <rPr>
        <sz val="12"/>
        <rFont val="標楷體"/>
        <family val="4"/>
        <charset val="136"/>
      </rPr>
      <t>變創新輔導計畫</t>
    </r>
    <phoneticPr fontId="12" type="noConversion"/>
  </si>
  <si>
    <r>
      <rPr>
        <sz val="12"/>
        <rFont val="標楷體"/>
        <family val="4"/>
        <charset val="136"/>
      </rPr>
      <t>已於</t>
    </r>
    <r>
      <rPr>
        <sz val="12"/>
        <rFont val="Times New Roman"/>
        <family val="1"/>
      </rPr>
      <t>107.01.18</t>
    </r>
    <r>
      <rPr>
        <sz val="12"/>
        <rFont val="標楷體"/>
        <family val="4"/>
        <charset val="136"/>
      </rPr>
      <t>結案</t>
    </r>
    <phoneticPr fontId="2" type="noConversion"/>
  </si>
  <si>
    <r>
      <rPr>
        <sz val="12"/>
        <color indexed="8"/>
        <rFont val="標楷體"/>
        <family val="4"/>
        <charset val="136"/>
      </rPr>
      <t>新北市石碇慢活產業加值推廣發展計畫</t>
    </r>
    <phoneticPr fontId="19" type="noConversion"/>
  </si>
  <si>
    <r>
      <rPr>
        <sz val="12"/>
        <color indexed="8"/>
        <rFont val="標楷體"/>
        <family val="4"/>
        <charset val="136"/>
      </rPr>
      <t>新北市機能紡織</t>
    </r>
    <r>
      <rPr>
        <sz val="12"/>
        <color indexed="8"/>
        <rFont val="Times New Roman"/>
        <family val="1"/>
      </rPr>
      <t>i</t>
    </r>
    <r>
      <rPr>
        <sz val="12"/>
        <color indexed="8"/>
        <rFont val="標楷體"/>
        <family val="4"/>
        <charset val="136"/>
      </rPr>
      <t>時尚發展計畫</t>
    </r>
    <phoneticPr fontId="19" type="noConversion"/>
  </si>
  <si>
    <r>
      <rPr>
        <sz val="12"/>
        <rFont val="標楷體"/>
        <family val="4"/>
        <charset val="136"/>
      </rPr>
      <t>桃園市政府</t>
    </r>
    <phoneticPr fontId="2" type="noConversion"/>
  </si>
  <si>
    <r>
      <rPr>
        <sz val="12"/>
        <rFont val="標楷體"/>
        <family val="4"/>
        <charset val="136"/>
      </rPr>
      <t>桃園縣大園鄉航空城起飛、溪海、和平花卉地方產業發展計畫</t>
    </r>
    <phoneticPr fontId="2" type="noConversion"/>
  </si>
  <si>
    <r>
      <rPr>
        <sz val="12"/>
        <rFont val="標楷體"/>
        <family val="4"/>
        <charset val="136"/>
      </rPr>
      <t>桃園縣</t>
    </r>
    <r>
      <rPr>
        <sz val="12"/>
        <rFont val="Times New Roman"/>
        <family val="1"/>
      </rPr>
      <t>-</t>
    </r>
    <r>
      <rPr>
        <sz val="12"/>
        <rFont val="標楷體"/>
        <family val="4"/>
        <charset val="136"/>
      </rPr>
      <t>桃園產業</t>
    </r>
    <r>
      <rPr>
        <sz val="12"/>
        <rFont val="Times New Roman"/>
        <family val="1"/>
      </rPr>
      <t>•</t>
    </r>
    <r>
      <rPr>
        <sz val="12"/>
        <rFont val="標楷體"/>
        <family val="4"/>
        <charset val="136"/>
      </rPr>
      <t>航空起飛</t>
    </r>
    <r>
      <rPr>
        <sz val="12"/>
        <rFont val="Times New Roman"/>
        <family val="1"/>
      </rPr>
      <t>-</t>
    </r>
    <r>
      <rPr>
        <sz val="12"/>
        <rFont val="標楷體"/>
        <family val="4"/>
        <charset val="136"/>
      </rPr>
      <t>『台灣航空城觀光領航</t>
    </r>
    <r>
      <rPr>
        <sz val="12"/>
        <rFont val="Times New Roman"/>
        <family val="1"/>
      </rPr>
      <t>•</t>
    </r>
    <r>
      <rPr>
        <sz val="12"/>
        <rFont val="標楷體"/>
        <family val="4"/>
        <charset val="136"/>
      </rPr>
      <t>桃園地方產業國際品牌行銷』發展計畫</t>
    </r>
    <phoneticPr fontId="2" type="noConversion"/>
  </si>
  <si>
    <r>
      <rPr>
        <sz val="12"/>
        <color theme="1"/>
        <rFont val="標楷體"/>
        <family val="4"/>
        <charset val="136"/>
      </rPr>
      <t>「桃園跨族裔飲食文化產業</t>
    </r>
    <r>
      <rPr>
        <sz val="12"/>
        <color theme="1"/>
        <rFont val="Times New Roman"/>
        <family val="1"/>
      </rPr>
      <t>-</t>
    </r>
    <r>
      <rPr>
        <sz val="12"/>
        <color theme="1"/>
        <rFont val="標楷體"/>
        <family val="4"/>
        <charset val="136"/>
      </rPr>
      <t>穿越南絲路」整合行銷發展計畫</t>
    </r>
    <phoneticPr fontId="12" type="noConversion"/>
  </si>
  <si>
    <r>
      <rPr>
        <sz val="12"/>
        <color indexed="8"/>
        <rFont val="標楷體"/>
        <family val="4"/>
        <charset val="136"/>
      </rPr>
      <t>桃園市「海客原鄉‧鱻味傳香」濱海客家漁村整合行銷發展計畫</t>
    </r>
    <phoneticPr fontId="19" type="noConversion"/>
  </si>
  <si>
    <r>
      <rPr>
        <sz val="12"/>
        <rFont val="標楷體"/>
        <family val="4"/>
        <charset val="136"/>
      </rPr>
      <t>桃園市運籌商貿產業示範提升及擴散發展計畫</t>
    </r>
    <phoneticPr fontId="2" type="noConversion"/>
  </si>
  <si>
    <r>
      <t>106-108</t>
    </r>
    <r>
      <rPr>
        <sz val="12"/>
        <rFont val="標楷體"/>
        <family val="4"/>
        <charset val="136"/>
      </rPr>
      <t>年計畫，預計於</t>
    </r>
    <r>
      <rPr>
        <sz val="12"/>
        <rFont val="Times New Roman"/>
        <family val="1"/>
      </rPr>
      <t>108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>10</t>
    </r>
    <r>
      <rPr>
        <sz val="12"/>
        <rFont val="標楷體"/>
        <family val="4"/>
        <charset val="136"/>
      </rPr>
      <t>月結案</t>
    </r>
    <phoneticPr fontId="2" type="noConversion"/>
  </si>
  <si>
    <r>
      <rPr>
        <sz val="12"/>
        <rFont val="標楷體"/>
        <family val="4"/>
        <charset val="136"/>
      </rPr>
      <t>新竹市時空智慧旅遊產業鏈整合發展計畫</t>
    </r>
    <phoneticPr fontId="2" type="noConversion"/>
  </si>
  <si>
    <r>
      <rPr>
        <sz val="12"/>
        <color theme="1"/>
        <rFont val="標楷體"/>
        <family val="4"/>
        <charset val="136"/>
      </rPr>
      <t>新竹市政府</t>
    </r>
    <phoneticPr fontId="2" type="noConversion"/>
  </si>
  <si>
    <r>
      <rPr>
        <sz val="12"/>
        <color indexed="8"/>
        <rFont val="標楷體"/>
        <family val="4"/>
        <charset val="136"/>
      </rPr>
      <t>新竹市生活傳產再造發展計畫</t>
    </r>
    <phoneticPr fontId="19" type="noConversion"/>
  </si>
  <si>
    <r>
      <rPr>
        <sz val="12"/>
        <color theme="1"/>
        <rFont val="標楷體"/>
        <family val="4"/>
        <charset val="136"/>
      </rPr>
      <t>新竹市『文創加值、生活工藝』設計特色產業發展計畫</t>
    </r>
    <phoneticPr fontId="2" type="noConversion"/>
  </si>
  <si>
    <r>
      <rPr>
        <sz val="12"/>
        <color theme="1"/>
        <rFont val="標楷體"/>
        <family val="4"/>
        <charset val="136"/>
      </rPr>
      <t>新竹縣特色產業「體驗心魅力」發展計畫</t>
    </r>
    <phoneticPr fontId="19" type="noConversion"/>
  </si>
  <si>
    <r>
      <rPr>
        <sz val="12"/>
        <color theme="1"/>
        <rFont val="標楷體"/>
        <family val="4"/>
        <charset val="136"/>
      </rPr>
      <t>新竹縣政府</t>
    </r>
    <phoneticPr fontId="2" type="noConversion"/>
  </si>
  <si>
    <r>
      <rPr>
        <sz val="12"/>
        <color theme="1"/>
        <rFont val="標楷體"/>
        <family val="4"/>
        <charset val="136"/>
      </rPr>
      <t>新竹縣新台三線特色產業文化復興發展計畫</t>
    </r>
    <phoneticPr fontId="2" type="noConversion"/>
  </si>
  <si>
    <r>
      <rPr>
        <sz val="12"/>
        <color theme="1"/>
        <rFont val="標楷體"/>
        <family val="4"/>
        <charset val="136"/>
      </rPr>
      <t>苗栗縣政府</t>
    </r>
    <phoneticPr fontId="2" type="noConversion"/>
  </si>
  <si>
    <r>
      <rPr>
        <sz val="12"/>
        <color theme="1"/>
        <rFont val="標楷體"/>
        <family val="4"/>
        <charset val="136"/>
      </rPr>
      <t>苗栗縣糕餅產業升級及在地食材應用發展計畫</t>
    </r>
    <phoneticPr fontId="12" type="noConversion"/>
  </si>
  <si>
    <r>
      <rPr>
        <sz val="12"/>
        <rFont val="標楷體"/>
        <family val="4"/>
        <charset val="136"/>
      </rPr>
      <t>已於</t>
    </r>
    <r>
      <rPr>
        <sz val="12"/>
        <rFont val="Times New Roman"/>
        <family val="1"/>
      </rPr>
      <t>107.01.19</t>
    </r>
    <r>
      <rPr>
        <sz val="12"/>
        <rFont val="標楷體"/>
        <family val="4"/>
        <charset val="136"/>
      </rPr>
      <t>結案</t>
    </r>
    <phoneticPr fontId="2" type="noConversion"/>
  </si>
  <si>
    <r>
      <t>03-01</t>
    </r>
    <r>
      <rPr>
        <sz val="12"/>
        <color indexed="8"/>
        <rFont val="標楷體"/>
        <family val="4"/>
        <charset val="136"/>
      </rPr>
      <t>苗栗縣</t>
    </r>
    <phoneticPr fontId="19" type="noConversion"/>
  </si>
  <si>
    <r>
      <rPr>
        <sz val="12"/>
        <color theme="1"/>
        <rFont val="標楷體"/>
        <family val="4"/>
        <charset val="136"/>
      </rPr>
      <t>苗栗縣戀戀茶陶整合發展計畫　</t>
    </r>
    <phoneticPr fontId="2" type="noConversion"/>
  </si>
  <si>
    <r>
      <rPr>
        <sz val="12"/>
        <color theme="1"/>
        <rFont val="標楷體"/>
        <family val="4"/>
        <charset val="136"/>
      </rPr>
      <t>從傳統到流行時尚產業育成</t>
    </r>
    <r>
      <rPr>
        <sz val="12"/>
        <color theme="1"/>
        <rFont val="Times New Roman"/>
        <family val="1"/>
      </rPr>
      <t>-</t>
    </r>
    <r>
      <rPr>
        <sz val="12"/>
        <color theme="1"/>
        <rFont val="標楷體"/>
        <family val="4"/>
        <charset val="136"/>
      </rPr>
      <t>地方潛力產業文創加值暨品牌輔導計畫</t>
    </r>
    <phoneticPr fontId="12" type="noConversion"/>
  </si>
  <si>
    <r>
      <rPr>
        <sz val="12"/>
        <color theme="1"/>
        <rFont val="標楷體"/>
        <family val="4"/>
        <charset val="136"/>
      </rPr>
      <t>臺中市中區東南亞國協新故鄉新地產發展計畫</t>
    </r>
    <phoneticPr fontId="2" type="noConversion"/>
  </si>
  <si>
    <r>
      <rPr>
        <sz val="12"/>
        <color theme="1"/>
        <rFont val="標楷體"/>
        <family val="4"/>
        <charset val="136"/>
      </rPr>
      <t>臺中市社會創新產業發展計畫</t>
    </r>
    <phoneticPr fontId="2" type="noConversion"/>
  </si>
  <si>
    <r>
      <rPr>
        <sz val="12"/>
        <color theme="1"/>
        <rFont val="標楷體"/>
        <family val="4"/>
        <charset val="136"/>
      </rPr>
      <t>微型</t>
    </r>
    <phoneticPr fontId="2" type="noConversion"/>
  </si>
  <si>
    <r>
      <rPr>
        <sz val="12"/>
        <color theme="1"/>
        <rFont val="標楷體"/>
        <family val="4"/>
        <charset val="136"/>
      </rPr>
      <t>南投縣政府</t>
    </r>
    <phoneticPr fontId="12" type="noConversion"/>
  </si>
  <si>
    <r>
      <rPr>
        <sz val="12"/>
        <rFont val="標楷體"/>
        <family val="4"/>
        <charset val="136"/>
      </rPr>
      <t>辦理結案中</t>
    </r>
    <phoneticPr fontId="2" type="noConversion"/>
  </si>
  <si>
    <r>
      <rPr>
        <sz val="12"/>
        <color theme="1"/>
        <rFont val="標楷體"/>
        <family val="4"/>
        <charset val="136"/>
      </rPr>
      <t>南投縣政府</t>
    </r>
    <phoneticPr fontId="2" type="noConversion"/>
  </si>
  <si>
    <r>
      <rPr>
        <sz val="12"/>
        <color theme="1"/>
        <rFont val="標楷體"/>
        <family val="4"/>
        <charset val="136"/>
      </rPr>
      <t>南投縣梅子產業六級化升級發展計畫</t>
    </r>
    <phoneticPr fontId="2" type="noConversion"/>
  </si>
  <si>
    <r>
      <rPr>
        <sz val="12"/>
        <color theme="1"/>
        <rFont val="標楷體"/>
        <family val="4"/>
        <charset val="136"/>
      </rPr>
      <t>彰化縣政府</t>
    </r>
    <phoneticPr fontId="2" type="noConversion"/>
  </si>
  <si>
    <r>
      <rPr>
        <sz val="12"/>
        <color theme="1"/>
        <rFont val="標楷體"/>
        <family val="4"/>
        <charset val="136"/>
      </rPr>
      <t>園藝景觀產業園區</t>
    </r>
    <phoneticPr fontId="2" type="noConversion"/>
  </si>
  <si>
    <r>
      <rPr>
        <sz val="12"/>
        <color theme="1"/>
        <rFont val="標楷體"/>
        <family val="4"/>
        <charset val="136"/>
      </rPr>
      <t>彰化縣鹿港鎮水五金產業發展計畫</t>
    </r>
    <phoneticPr fontId="2" type="noConversion"/>
  </si>
  <si>
    <r>
      <rPr>
        <sz val="12"/>
        <color theme="1"/>
        <rFont val="標楷體"/>
        <family val="4"/>
        <charset val="136"/>
      </rPr>
      <t>雲林縣政府</t>
    </r>
    <phoneticPr fontId="12" type="noConversion"/>
  </si>
  <si>
    <r>
      <rPr>
        <sz val="12"/>
        <color theme="1"/>
        <rFont val="標楷體"/>
        <family val="4"/>
        <charset val="136"/>
      </rPr>
      <t>雲林縣北港糕餅麻油產業發展計畫</t>
    </r>
    <phoneticPr fontId="12" type="noConversion"/>
  </si>
  <si>
    <r>
      <rPr>
        <sz val="12"/>
        <color theme="1"/>
        <rFont val="標楷體"/>
        <family val="4"/>
        <charset val="136"/>
      </rPr>
      <t>雲林縣政府</t>
    </r>
    <phoneticPr fontId="2" type="noConversion"/>
  </si>
  <si>
    <r>
      <rPr>
        <sz val="12"/>
        <color theme="1"/>
        <rFont val="標楷體"/>
        <family val="4"/>
        <charset val="136"/>
      </rPr>
      <t>雲林幸福迴青產業行銷紮根發展計畫</t>
    </r>
    <phoneticPr fontId="2" type="noConversion"/>
  </si>
  <si>
    <r>
      <rPr>
        <sz val="12"/>
        <rFont val="標楷體"/>
        <family val="4"/>
        <charset val="136"/>
      </rPr>
      <t>「前店後村」</t>
    </r>
    <r>
      <rPr>
        <sz val="12"/>
        <rFont val="Times New Roman"/>
        <family val="1"/>
      </rPr>
      <t>-</t>
    </r>
    <r>
      <rPr>
        <sz val="12"/>
        <rFont val="標楷體"/>
        <family val="4"/>
        <charset val="136"/>
      </rPr>
      <t>嘉義市地方特色產業『六級化』價值鏈發展計畫</t>
    </r>
    <phoneticPr fontId="2" type="noConversion"/>
  </si>
  <si>
    <r>
      <rPr>
        <sz val="12"/>
        <color theme="1"/>
        <rFont val="標楷體"/>
        <family val="4"/>
        <charset val="136"/>
      </rPr>
      <t>嘉義市政府</t>
    </r>
    <phoneticPr fontId="12" type="noConversion"/>
  </si>
  <si>
    <r>
      <rPr>
        <sz val="12"/>
        <rFont val="標楷體"/>
        <family val="4"/>
        <charset val="136"/>
      </rPr>
      <t>已於</t>
    </r>
    <r>
      <rPr>
        <sz val="12"/>
        <rFont val="Times New Roman"/>
        <family val="1"/>
      </rPr>
      <t>107.01.22</t>
    </r>
    <r>
      <rPr>
        <sz val="12"/>
        <rFont val="標楷體"/>
        <family val="4"/>
        <charset val="136"/>
      </rPr>
      <t>結案</t>
    </r>
    <phoneticPr fontId="2" type="noConversion"/>
  </si>
  <si>
    <r>
      <rPr>
        <sz val="12"/>
        <color theme="1"/>
        <rFont val="標楷體"/>
        <family val="4"/>
        <charset val="136"/>
      </rPr>
      <t>嘉義市政府</t>
    </r>
    <phoneticPr fontId="2" type="noConversion"/>
  </si>
  <si>
    <r>
      <rPr>
        <sz val="12"/>
        <color theme="1"/>
        <rFont val="標楷體"/>
        <family val="4"/>
        <charset val="136"/>
      </rPr>
      <t>嘉義市咖啡、甜點、茶產業整合發展計畫</t>
    </r>
    <phoneticPr fontId="2" type="noConversion"/>
  </si>
  <si>
    <r>
      <t>04-02</t>
    </r>
    <r>
      <rPr>
        <sz val="12"/>
        <color theme="1"/>
        <rFont val="標楷體"/>
        <family val="4"/>
        <charset val="136"/>
      </rPr>
      <t>嘉義縣政府</t>
    </r>
    <phoneticPr fontId="2" type="noConversion"/>
  </si>
  <si>
    <r>
      <t>104-106</t>
    </r>
    <r>
      <rPr>
        <sz val="12"/>
        <rFont val="標楷體"/>
        <family val="4"/>
        <charset val="136"/>
      </rPr>
      <t>年計畫，並同意計畫展延，預計於</t>
    </r>
    <r>
      <rPr>
        <sz val="12"/>
        <rFont val="Times New Roman"/>
        <family val="1"/>
      </rPr>
      <t>107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>7</t>
    </r>
    <r>
      <rPr>
        <sz val="12"/>
        <rFont val="標楷體"/>
        <family val="4"/>
        <charset val="136"/>
      </rPr>
      <t>月結案</t>
    </r>
    <phoneticPr fontId="2" type="noConversion"/>
  </si>
  <si>
    <r>
      <rPr>
        <sz val="12"/>
        <color theme="1"/>
        <rFont val="標楷體"/>
        <family val="4"/>
        <charset val="136"/>
      </rPr>
      <t>嘉義縣政府</t>
    </r>
    <phoneticPr fontId="2" type="noConversion"/>
  </si>
  <si>
    <r>
      <rPr>
        <sz val="12"/>
        <color theme="1"/>
        <rFont val="標楷體"/>
        <family val="4"/>
        <charset val="136"/>
      </rPr>
      <t>嘉義縣中埔鄉田園綠活苗木觀光休憩產業整合發展計畫</t>
    </r>
    <phoneticPr fontId="2" type="noConversion"/>
  </si>
  <si>
    <r>
      <rPr>
        <sz val="12"/>
        <color theme="1"/>
        <rFont val="標楷體"/>
        <family val="4"/>
        <charset val="136"/>
      </rPr>
      <t>嘉義縣海線創新低碳休憩服務示範整合發展計畫</t>
    </r>
    <phoneticPr fontId="2" type="noConversion"/>
  </si>
  <si>
    <r>
      <rPr>
        <sz val="12"/>
        <rFont val="標楷體"/>
        <family val="4"/>
        <charset val="136"/>
      </rPr>
      <t>臺南市蘭花產業發展計畫</t>
    </r>
    <phoneticPr fontId="2" type="noConversion"/>
  </si>
  <si>
    <r>
      <rPr>
        <sz val="12"/>
        <color theme="1"/>
        <rFont val="標楷體"/>
        <family val="4"/>
        <charset val="136"/>
      </rPr>
      <t>臺南市政府</t>
    </r>
    <phoneticPr fontId="2" type="noConversion"/>
  </si>
  <si>
    <r>
      <rPr>
        <sz val="12"/>
        <color theme="1"/>
        <rFont val="標楷體"/>
        <family val="4"/>
        <charset val="136"/>
      </rPr>
      <t>臺南市觀光工廠產業發展計畫</t>
    </r>
    <phoneticPr fontId="2" type="noConversion"/>
  </si>
  <si>
    <r>
      <rPr>
        <sz val="12"/>
        <rFont val="標楷體"/>
        <family val="4"/>
        <charset val="136"/>
      </rPr>
      <t>高雄市政府</t>
    </r>
    <phoneticPr fontId="2" type="noConversion"/>
  </si>
  <si>
    <r>
      <t>04-04</t>
    </r>
    <r>
      <rPr>
        <sz val="12"/>
        <color indexed="8"/>
        <rFont val="標楷體"/>
        <family val="4"/>
        <charset val="136"/>
      </rPr>
      <t>高雄市</t>
    </r>
    <phoneticPr fontId="19" type="noConversion"/>
  </si>
  <si>
    <r>
      <rPr>
        <sz val="12"/>
        <rFont val="標楷體"/>
        <family val="4"/>
        <charset val="136"/>
      </rPr>
      <t>旗糖創新博覽園區</t>
    </r>
    <phoneticPr fontId="2" type="noConversion"/>
  </si>
  <si>
    <r>
      <t>105-108</t>
    </r>
    <r>
      <rPr>
        <sz val="12"/>
        <rFont val="標楷體"/>
        <family val="4"/>
        <charset val="136"/>
      </rPr>
      <t>年計畫，預計於</t>
    </r>
    <r>
      <rPr>
        <sz val="12"/>
        <rFont val="Times New Roman"/>
        <family val="1"/>
      </rPr>
      <t>108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>8</t>
    </r>
    <r>
      <rPr>
        <sz val="12"/>
        <rFont val="標楷體"/>
        <family val="4"/>
        <charset val="136"/>
      </rPr>
      <t>月結案</t>
    </r>
    <phoneticPr fontId="2" type="noConversion"/>
  </si>
  <si>
    <r>
      <rPr>
        <sz val="12"/>
        <rFont val="標楷體"/>
        <family val="4"/>
        <charset val="136"/>
      </rPr>
      <t>屏東縣政府</t>
    </r>
    <phoneticPr fontId="2" type="noConversion"/>
  </si>
  <si>
    <r>
      <rPr>
        <sz val="12"/>
        <rFont val="標楷體"/>
        <family val="4"/>
        <charset val="136"/>
      </rPr>
      <t>屏東縣屏東市「南國百滙」創意生活產業發展計畫</t>
    </r>
    <phoneticPr fontId="2" type="noConversion"/>
  </si>
  <si>
    <r>
      <t>04-05</t>
    </r>
    <r>
      <rPr>
        <sz val="12"/>
        <color indexed="8"/>
        <rFont val="標楷體"/>
        <family val="4"/>
        <charset val="136"/>
      </rPr>
      <t>屏東縣</t>
    </r>
    <phoneticPr fontId="19" type="noConversion"/>
  </si>
  <si>
    <r>
      <rPr>
        <sz val="12"/>
        <rFont val="標楷體"/>
        <family val="4"/>
        <charset val="136"/>
      </rPr>
      <t>屏東縣東港鎮風華水都觀光體驗產業發展計畫</t>
    </r>
    <phoneticPr fontId="2" type="noConversion"/>
  </si>
  <si>
    <r>
      <rPr>
        <sz val="12"/>
        <rFont val="標楷體"/>
        <family val="4"/>
        <charset val="136"/>
      </rPr>
      <t>屏東縣『醍醐五味‧好客屏東』樂活特色產業發展計畫</t>
    </r>
    <phoneticPr fontId="2" type="noConversion"/>
  </si>
  <si>
    <r>
      <rPr>
        <sz val="12"/>
        <color theme="1"/>
        <rFont val="標楷體"/>
        <family val="4"/>
        <charset val="136"/>
      </rPr>
      <t>宜蘭縣政府</t>
    </r>
    <phoneticPr fontId="12" type="noConversion"/>
  </si>
  <si>
    <r>
      <rPr>
        <sz val="12"/>
        <rFont val="標楷體"/>
        <family val="4"/>
        <charset val="136"/>
      </rPr>
      <t>花蓮縣政府</t>
    </r>
    <phoneticPr fontId="2" type="noConversion"/>
  </si>
  <si>
    <r>
      <rPr>
        <sz val="12"/>
        <rFont val="標楷體"/>
        <family val="4"/>
        <charset val="136"/>
      </rPr>
      <t>花蓮縣客家特色六級產業整合發展計畫</t>
    </r>
    <phoneticPr fontId="2" type="noConversion"/>
  </si>
  <si>
    <r>
      <rPr>
        <sz val="12"/>
        <color theme="1"/>
        <rFont val="標楷體"/>
        <family val="4"/>
        <charset val="136"/>
      </rPr>
      <t>花蓮縣政府</t>
    </r>
    <phoneticPr fontId="12" type="noConversion"/>
  </si>
  <si>
    <r>
      <rPr>
        <sz val="12"/>
        <color theme="1"/>
        <rFont val="標楷體"/>
        <family val="4"/>
        <charset val="136"/>
      </rPr>
      <t>臺東縣政府</t>
    </r>
    <phoneticPr fontId="12" type="noConversion"/>
  </si>
  <si>
    <r>
      <rPr>
        <sz val="12"/>
        <color theme="1"/>
        <rFont val="標楷體"/>
        <family val="4"/>
        <charset val="136"/>
      </rPr>
      <t>臺東縣鹿野鄉逐鹿高台產業發展計畫</t>
    </r>
    <phoneticPr fontId="2" type="noConversion"/>
  </si>
  <si>
    <r>
      <t>05-03</t>
    </r>
    <r>
      <rPr>
        <sz val="12"/>
        <color indexed="8"/>
        <rFont val="標楷體"/>
        <family val="4"/>
        <charset val="136"/>
      </rPr>
      <t>臺東縣</t>
    </r>
    <phoneticPr fontId="19" type="noConversion"/>
  </si>
  <si>
    <r>
      <rPr>
        <sz val="12"/>
        <color theme="1"/>
        <rFont val="標楷體"/>
        <family val="4"/>
        <charset val="136"/>
      </rPr>
      <t>臺東縣政府</t>
    </r>
    <phoneticPr fontId="2" type="noConversion"/>
  </si>
  <si>
    <r>
      <rPr>
        <sz val="12"/>
        <color theme="1"/>
        <rFont val="標楷體"/>
        <family val="4"/>
        <charset val="136"/>
      </rPr>
      <t>臺東縣金峰鄉【紅金寶讚金峰】產業體驗升級活化計畫</t>
    </r>
    <phoneticPr fontId="2" type="noConversion"/>
  </si>
  <si>
    <r>
      <rPr>
        <sz val="12"/>
        <color theme="1"/>
        <rFont val="標楷體"/>
        <family val="4"/>
        <charset val="136"/>
      </rPr>
      <t>臺東縣「慢食臺東」產業整合及國際行銷發展計畫</t>
    </r>
    <phoneticPr fontId="2" type="noConversion"/>
  </si>
  <si>
    <r>
      <rPr>
        <sz val="12"/>
        <color theme="1"/>
        <rFont val="標楷體"/>
        <family val="4"/>
        <charset val="136"/>
      </rPr>
      <t>澎湖縣政府</t>
    </r>
    <phoneticPr fontId="2" type="noConversion"/>
  </si>
  <si>
    <r>
      <rPr>
        <sz val="12"/>
        <color theme="1"/>
        <rFont val="標楷體"/>
        <family val="4"/>
        <charset val="136"/>
      </rPr>
      <t>澎湖縣土魠魚、海菜、紫菜三金產業行銷輔導計畫</t>
    </r>
    <phoneticPr fontId="2" type="noConversion"/>
  </si>
  <si>
    <r>
      <rPr>
        <sz val="12"/>
        <color theme="1"/>
        <rFont val="標楷體"/>
        <family val="4"/>
        <charset val="136"/>
      </rPr>
      <t>金門縣政府</t>
    </r>
    <phoneticPr fontId="2" type="noConversion"/>
  </si>
  <si>
    <r>
      <rPr>
        <sz val="12"/>
        <color theme="1"/>
        <rFont val="標楷體"/>
        <family val="4"/>
        <charset val="136"/>
      </rPr>
      <t>金門縣烈嶼鄉地方產業推廣發展計畫</t>
    </r>
    <phoneticPr fontId="2" type="noConversion"/>
  </si>
  <si>
    <r>
      <rPr>
        <sz val="12"/>
        <color theme="1"/>
        <rFont val="標楷體"/>
        <family val="4"/>
        <charset val="136"/>
      </rPr>
      <t>連江縣政府</t>
    </r>
    <phoneticPr fontId="12" type="noConversion"/>
  </si>
  <si>
    <r>
      <t>06-03</t>
    </r>
    <r>
      <rPr>
        <sz val="12"/>
        <color indexed="8"/>
        <rFont val="標楷體"/>
        <family val="4"/>
        <charset val="136"/>
      </rPr>
      <t>連江縣</t>
    </r>
    <phoneticPr fontId="19" type="noConversion"/>
  </si>
  <si>
    <r>
      <rPr>
        <sz val="12"/>
        <color theme="1"/>
        <rFont val="標楷體"/>
        <family val="4"/>
        <charset val="136"/>
      </rPr>
      <t>連江縣政府</t>
    </r>
    <phoneticPr fontId="2" type="noConversion"/>
  </si>
  <si>
    <r>
      <rPr>
        <sz val="12"/>
        <color theme="1"/>
        <rFont val="標楷體"/>
        <family val="4"/>
        <charset val="136"/>
      </rPr>
      <t>馬祖福澳特色產業微型園區</t>
    </r>
    <phoneticPr fontId="2" type="noConversion"/>
  </si>
  <si>
    <r>
      <rPr>
        <sz val="12"/>
        <color theme="1"/>
        <rFont val="標楷體"/>
        <family val="4"/>
        <charset val="136"/>
      </rPr>
      <t>連江縣特有養生保健植物產業發展計畫</t>
    </r>
    <phoneticPr fontId="12" type="noConversion"/>
  </si>
  <si>
    <r>
      <rPr>
        <b/>
        <sz val="12"/>
        <rFont val="標楷體"/>
        <family val="4"/>
        <charset val="136"/>
      </rPr>
      <t>合計</t>
    </r>
    <phoneticPr fontId="2" type="noConversion"/>
  </si>
  <si>
    <t>說明：1.本表應按各受補(捐)助單位本年度補(捐)助計畫逐項填列，每一受補(捐)助單位並應結一小計，全部結一合計。 
      2.補(捐)助金額係指計畫核定總金額，依計畫執行進度本年度撥付受補(捐)助單位部分﹝含預﹙暫﹚付款﹞列本年度撥付數，如計畫期程跨年度者，
        以前年度撥付數加本年度撥付數及預﹙暫﹚付款列累計撥付數，其餘列未撥數。 
      3.本表本年度決算數合計金額如與決算書「各項費用彙計表」中「捐助（捐助、補助與獎助）」金額不符時，應於表下按各項捐助、補助與獎助實際
        歸屬科目，附註說明科目名稱及其決算數。 
      4.「是否明定補助之條件標準」、「計畫執行情形」、「是否納入受補助單位預算」、「是否明定成果考核方式」、「對補助經費是否施以就地查
        核」等欄，請以勾選註記。 
      5.對補(捐)助經費施以就地查核者，請檢附查核報告。 
      6.未明定補助之條件標準、未明定成果考核方式等，請於備註欄說明原因。 
      7.對補助經費未施以就地查核者，請於備註欄說明原因。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</si>
</sst>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3" formatCode="_-* #,##0.00_-;\-* #,##0.00_-;_-* &quot;-&quot;??_-;_-@_-"/>
    <numFmt numFmtId="176" formatCode="_-* #,##0_-;\-* #,##0_-;_-* &quot;-&quot;??_-;_-@_-"/>
    <numFmt numFmtId="177" formatCode="#,##0_);[Red]\(#,##0\)"/>
    <numFmt numFmtId="178" formatCode="#,##0_ "/>
  </numFmts>
  <fonts count="28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細明體"/>
      <family val="3"/>
      <charset val="136"/>
    </font>
    <font>
      <sz val="12"/>
      <name val="標楷體"/>
      <family val="4"/>
      <charset val="136"/>
    </font>
    <font>
      <b/>
      <sz val="18"/>
      <name val="標楷體"/>
      <family val="4"/>
      <charset val="136"/>
    </font>
    <font>
      <sz val="10"/>
      <name val="Times New Roman"/>
      <family val="1"/>
    </font>
    <font>
      <sz val="12"/>
      <name val="Times New Roman"/>
      <family val="1"/>
    </font>
    <font>
      <b/>
      <sz val="18"/>
      <name val="Times New Roman"/>
      <family val="1"/>
    </font>
    <font>
      <sz val="12"/>
      <color rgb="FFFF0000"/>
      <name val="標楷體"/>
      <family val="4"/>
      <charset val="136"/>
    </font>
    <font>
      <sz val="11"/>
      <name val="標楷體"/>
      <family val="4"/>
      <charset val="136"/>
    </font>
    <font>
      <sz val="12"/>
      <color theme="1"/>
      <name val="Times New Roman"/>
      <family val="1"/>
    </font>
    <font>
      <sz val="12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2"/>
      <color rgb="FF000000"/>
      <name val="Times New Roman"/>
      <family val="1"/>
    </font>
    <font>
      <sz val="12"/>
      <color rgb="FF000000"/>
      <name val="標楷體"/>
      <family val="4"/>
      <charset val="136"/>
    </font>
    <font>
      <sz val="11"/>
      <name val="Times New Roman"/>
      <family val="1"/>
    </font>
    <font>
      <sz val="12"/>
      <color indexed="10"/>
      <name val="Times New Roman"/>
      <family val="1"/>
    </font>
    <font>
      <b/>
      <u/>
      <sz val="18"/>
      <name val="標楷體"/>
      <family val="4"/>
      <charset val="136"/>
    </font>
    <font>
      <sz val="12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Times New Roman"/>
      <family val="1"/>
    </font>
    <font>
      <b/>
      <u/>
      <sz val="18"/>
      <name val="Times New Roman"/>
      <family val="1"/>
    </font>
    <font>
      <sz val="16"/>
      <name val="Times New Roman"/>
      <family val="1"/>
    </font>
    <font>
      <sz val="16"/>
      <name val="標楷體"/>
      <family val="4"/>
      <charset val="136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0">
    <xf numFmtId="0" fontId="0" fillId="0" borderId="0" xfId="0"/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vertical="center"/>
    </xf>
    <xf numFmtId="176" fontId="6" fillId="0" borderId="1" xfId="1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176" fontId="6" fillId="0" borderId="1" xfId="1" applyNumberFormat="1" applyFont="1" applyFill="1" applyBorder="1" applyAlignment="1">
      <alignment vertical="center" shrinkToFit="1"/>
    </xf>
    <xf numFmtId="0" fontId="6" fillId="0" borderId="5" xfId="0" applyFont="1" applyFill="1" applyBorder="1" applyAlignment="1">
      <alignment vertical="center"/>
    </xf>
    <xf numFmtId="176" fontId="6" fillId="0" borderId="5" xfId="0" applyNumberFormat="1" applyFont="1" applyFill="1" applyBorder="1" applyAlignment="1">
      <alignment vertical="center" shrinkToFit="1"/>
    </xf>
    <xf numFmtId="0" fontId="6" fillId="0" borderId="0" xfId="0" applyFont="1" applyFill="1" applyAlignment="1">
      <alignment horizontal="center" vertical="center"/>
    </xf>
    <xf numFmtId="176" fontId="6" fillId="0" borderId="1" xfId="0" applyNumberFormat="1" applyFont="1" applyFill="1" applyBorder="1" applyAlignment="1">
      <alignment vertical="center" shrinkToFit="1"/>
    </xf>
    <xf numFmtId="0" fontId="6" fillId="0" borderId="2" xfId="0" applyFont="1" applyFill="1" applyBorder="1" applyAlignment="1">
      <alignment horizontal="left" vertical="center" wrapText="1" indent="1"/>
    </xf>
    <xf numFmtId="0" fontId="6" fillId="0" borderId="1" xfId="0" applyFont="1" applyFill="1" applyBorder="1" applyAlignment="1">
      <alignment vertical="center" shrinkToFit="1"/>
    </xf>
    <xf numFmtId="41" fontId="6" fillId="0" borderId="0" xfId="0" applyNumberFormat="1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10" fillId="0" borderId="0" xfId="0" applyFont="1" applyFill="1" applyAlignment="1" applyProtection="1">
      <alignment vertical="center"/>
    </xf>
    <xf numFmtId="0" fontId="10" fillId="0" borderId="1" xfId="0" applyFont="1" applyFill="1" applyBorder="1" applyAlignment="1" applyProtection="1">
      <alignment vertical="center" wrapText="1"/>
    </xf>
    <xf numFmtId="177" fontId="10" fillId="0" borderId="1" xfId="0" applyNumberFormat="1" applyFont="1" applyFill="1" applyBorder="1" applyAlignment="1" applyProtection="1">
      <alignment horizontal="right" vertical="center" wrapText="1"/>
    </xf>
    <xf numFmtId="177" fontId="13" fillId="0" borderId="1" xfId="0" applyNumberFormat="1" applyFont="1" applyFill="1" applyBorder="1" applyAlignment="1" applyProtection="1">
      <alignment horizontal="right" vertical="center" wrapText="1"/>
    </xf>
    <xf numFmtId="177" fontId="10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Fill="1"/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left" vertical="center" wrapText="1" indent="2"/>
    </xf>
    <xf numFmtId="0" fontId="7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vertical="center"/>
    </xf>
    <xf numFmtId="0" fontId="10" fillId="0" borderId="14" xfId="0" applyFont="1" applyFill="1" applyBorder="1" applyAlignment="1" applyProtection="1">
      <alignment horizontal="left" vertical="center" wrapText="1"/>
    </xf>
    <xf numFmtId="0" fontId="6" fillId="0" borderId="15" xfId="0" applyFont="1" applyFill="1" applyBorder="1" applyAlignment="1">
      <alignment vertical="center"/>
    </xf>
    <xf numFmtId="0" fontId="6" fillId="0" borderId="13" xfId="0" applyFont="1" applyFill="1" applyBorder="1" applyAlignment="1">
      <alignment horizontal="left" vertical="center" wrapText="1"/>
    </xf>
    <xf numFmtId="177" fontId="13" fillId="0" borderId="13" xfId="0" applyNumberFormat="1" applyFont="1" applyFill="1" applyBorder="1" applyAlignment="1" applyProtection="1">
      <alignment horizontal="left" vertical="center" wrapText="1"/>
    </xf>
    <xf numFmtId="0" fontId="6" fillId="0" borderId="17" xfId="0" applyFont="1" applyFill="1" applyBorder="1" applyAlignment="1">
      <alignment horizontal="left" vertical="center"/>
    </xf>
    <xf numFmtId="0" fontId="10" fillId="0" borderId="2" xfId="0" applyFont="1" applyFill="1" applyBorder="1" applyAlignment="1" applyProtection="1">
      <alignment horizontal="left" vertical="center" wrapText="1"/>
    </xf>
    <xf numFmtId="0" fontId="6" fillId="0" borderId="0" xfId="0" applyFont="1" applyFill="1"/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 applyProtection="1">
      <alignment vertical="center"/>
    </xf>
    <xf numFmtId="0" fontId="6" fillId="0" borderId="22" xfId="0" applyFont="1" applyFill="1" applyBorder="1" applyAlignment="1">
      <alignment horizontal="left" vertical="center" wrapText="1"/>
    </xf>
    <xf numFmtId="0" fontId="21" fillId="0" borderId="23" xfId="0" applyFont="1" applyFill="1" applyBorder="1" applyAlignment="1">
      <alignment horizontal="center" vertical="center" wrapText="1"/>
    </xf>
    <xf numFmtId="176" fontId="21" fillId="0" borderId="23" xfId="1" applyNumberFormat="1" applyFont="1" applyFill="1" applyBorder="1" applyAlignment="1">
      <alignment horizontal="center" vertical="center"/>
    </xf>
    <xf numFmtId="0" fontId="21" fillId="0" borderId="23" xfId="0" applyFont="1" applyFill="1" applyBorder="1" applyAlignment="1">
      <alignment vertical="center"/>
    </xf>
    <xf numFmtId="176" fontId="21" fillId="0" borderId="23" xfId="1" applyNumberFormat="1" applyFont="1" applyFill="1" applyBorder="1" applyAlignment="1">
      <alignment horizontal="right" vertical="center"/>
    </xf>
    <xf numFmtId="0" fontId="6" fillId="0" borderId="23" xfId="0" applyFont="1" applyFill="1" applyBorder="1" applyAlignment="1">
      <alignment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vertical="center"/>
    </xf>
    <xf numFmtId="10" fontId="6" fillId="0" borderId="3" xfId="0" applyNumberFormat="1" applyFont="1" applyFill="1" applyBorder="1" applyAlignment="1">
      <alignment vertical="center"/>
    </xf>
    <xf numFmtId="10" fontId="10" fillId="0" borderId="3" xfId="0" applyNumberFormat="1" applyFont="1" applyFill="1" applyBorder="1" applyAlignment="1" applyProtection="1">
      <alignment horizontal="right" vertical="center" wrapText="1"/>
      <protection locked="0"/>
    </xf>
    <xf numFmtId="176" fontId="10" fillId="0" borderId="13" xfId="1" applyNumberFormat="1" applyFont="1" applyFill="1" applyBorder="1" applyAlignment="1" applyProtection="1">
      <alignment horizontal="left" vertical="center" wrapText="1"/>
    </xf>
    <xf numFmtId="0" fontId="6" fillId="0" borderId="0" xfId="0" applyFont="1" applyFill="1" applyAlignment="1">
      <alignment vertical="center" wrapText="1"/>
    </xf>
    <xf numFmtId="0" fontId="10" fillId="0" borderId="0" xfId="0" applyFont="1" applyFill="1" applyBorder="1" applyAlignment="1" applyProtection="1">
      <alignment horizontal="right" vertical="center"/>
    </xf>
    <xf numFmtId="0" fontId="10" fillId="0" borderId="1" xfId="0" applyFont="1" applyFill="1" applyBorder="1" applyAlignment="1" applyProtection="1">
      <alignment vertical="center"/>
    </xf>
    <xf numFmtId="10" fontId="10" fillId="0" borderId="3" xfId="0" applyNumberFormat="1" applyFont="1" applyFill="1" applyBorder="1" applyAlignment="1" applyProtection="1">
      <alignment vertical="center"/>
    </xf>
    <xf numFmtId="0" fontId="10" fillId="0" borderId="13" xfId="0" applyFont="1" applyFill="1" applyBorder="1" applyAlignment="1" applyProtection="1">
      <alignment horizontal="left" vertical="center" wrapText="1"/>
    </xf>
    <xf numFmtId="177" fontId="13" fillId="0" borderId="14" xfId="0" applyNumberFormat="1" applyFont="1" applyFill="1" applyBorder="1" applyAlignment="1" applyProtection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10" fillId="0" borderId="19" xfId="0" applyFont="1" applyFill="1" applyBorder="1" applyAlignment="1" applyProtection="1">
      <alignment vertical="center"/>
    </xf>
    <xf numFmtId="49" fontId="7" fillId="0" borderId="0" xfId="0" applyNumberFormat="1" applyFont="1" applyFill="1"/>
    <xf numFmtId="49" fontId="6" fillId="0" borderId="0" xfId="0" applyNumberFormat="1" applyFont="1" applyFill="1"/>
    <xf numFmtId="49" fontId="6" fillId="0" borderId="19" xfId="0" applyNumberFormat="1" applyFont="1" applyFill="1" applyBorder="1" applyAlignment="1">
      <alignment horizontal="left" vertical="center"/>
    </xf>
    <xf numFmtId="49" fontId="10" fillId="0" borderId="19" xfId="0" applyNumberFormat="1" applyFont="1" applyFill="1" applyBorder="1" applyAlignment="1" applyProtection="1">
      <alignment horizontal="center" vertical="center" wrapText="1"/>
    </xf>
    <xf numFmtId="49" fontId="10" fillId="0" borderId="19" xfId="0" applyNumberFormat="1" applyFont="1" applyFill="1" applyBorder="1" applyAlignment="1" applyProtection="1">
      <alignment vertical="center" wrapText="1"/>
    </xf>
    <xf numFmtId="49" fontId="6" fillId="0" borderId="19" xfId="0" applyNumberFormat="1" applyFont="1" applyFill="1" applyBorder="1" applyAlignment="1">
      <alignment horizontal="left" vertical="center" wrapText="1"/>
    </xf>
    <xf numFmtId="49" fontId="6" fillId="0" borderId="21" xfId="0" applyNumberFormat="1" applyFont="1" applyFill="1" applyBorder="1" applyAlignment="1">
      <alignment vertical="center" wrapText="1"/>
    </xf>
    <xf numFmtId="49" fontId="5" fillId="0" borderId="0" xfId="0" applyNumberFormat="1" applyFont="1" applyFill="1"/>
    <xf numFmtId="0" fontId="6" fillId="0" borderId="0" xfId="0" applyFont="1" applyFill="1" applyAlignment="1">
      <alignment wrapText="1"/>
    </xf>
    <xf numFmtId="0" fontId="23" fillId="0" borderId="0" xfId="0" applyFont="1" applyFill="1"/>
    <xf numFmtId="0" fontId="23" fillId="0" borderId="0" xfId="0" applyFont="1" applyFill="1" applyBorder="1" applyAlignment="1">
      <alignment horizontal="right"/>
    </xf>
    <xf numFmtId="49" fontId="23" fillId="0" borderId="0" xfId="0" applyNumberFormat="1" applyFont="1" applyFill="1"/>
    <xf numFmtId="0" fontId="23" fillId="0" borderId="0" xfId="0" applyFont="1" applyFill="1" applyAlignment="1">
      <alignment horizontal="left"/>
    </xf>
    <xf numFmtId="0" fontId="25" fillId="0" borderId="6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27" fillId="0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 applyProtection="1">
      <alignment vertical="center"/>
    </xf>
    <xf numFmtId="49" fontId="6" fillId="0" borderId="19" xfId="0" applyNumberFormat="1" applyFont="1" applyFill="1" applyBorder="1" applyAlignment="1" applyProtection="1">
      <alignment vertical="center" wrapText="1"/>
    </xf>
    <xf numFmtId="0" fontId="6" fillId="0" borderId="2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vertical="center" wrapText="1"/>
    </xf>
    <xf numFmtId="177" fontId="6" fillId="0" borderId="1" xfId="0" applyNumberFormat="1" applyFont="1" applyFill="1" applyBorder="1" applyAlignment="1" applyProtection="1">
      <alignment horizontal="right" vertical="center" wrapText="1"/>
    </xf>
    <xf numFmtId="177" fontId="6" fillId="0" borderId="1" xfId="0" applyNumberFormat="1" applyFont="1" applyFill="1" applyBorder="1" applyAlignment="1" applyProtection="1">
      <alignment horizontal="right" vertical="center" wrapText="1"/>
      <protection locked="0"/>
    </xf>
    <xf numFmtId="10" fontId="6" fillId="0" borderId="3" xfId="0" applyNumberFormat="1" applyFont="1" applyFill="1" applyBorder="1" applyAlignment="1" applyProtection="1">
      <alignment horizontal="right" vertical="center" wrapText="1"/>
      <protection locked="0"/>
    </xf>
    <xf numFmtId="177" fontId="6" fillId="0" borderId="13" xfId="0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Alignment="1">
      <alignment vertical="center"/>
    </xf>
    <xf numFmtId="0" fontId="6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5" xfId="1" applyNumberFormat="1" applyFont="1" applyFill="1" applyBorder="1" applyAlignment="1">
      <alignment vertical="center" shrinkToFit="1"/>
    </xf>
    <xf numFmtId="176" fontId="21" fillId="0" borderId="5" xfId="1" applyNumberFormat="1" applyFont="1" applyFill="1" applyBorder="1" applyAlignment="1">
      <alignment vertical="center" shrinkToFit="1"/>
    </xf>
    <xf numFmtId="0" fontId="7" fillId="0" borderId="0" xfId="0" applyFont="1" applyFill="1"/>
    <xf numFmtId="0" fontId="6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15" fillId="0" borderId="25" xfId="0" applyNumberFormat="1" applyFont="1" applyFill="1" applyBorder="1" applyAlignment="1">
      <alignment horizontal="center" vertical="center"/>
    </xf>
    <xf numFmtId="3" fontId="10" fillId="0" borderId="2" xfId="0" applyNumberFormat="1" applyFont="1" applyFill="1" applyBorder="1" applyAlignment="1" applyProtection="1">
      <alignment vertical="center" wrapText="1"/>
    </xf>
    <xf numFmtId="0" fontId="20" fillId="0" borderId="1" xfId="0" applyFont="1" applyFill="1" applyBorder="1" applyAlignment="1" applyProtection="1">
      <alignment vertical="center" wrapText="1"/>
    </xf>
    <xf numFmtId="49" fontId="15" fillId="0" borderId="26" xfId="0" applyNumberFormat="1" applyFont="1" applyFill="1" applyBorder="1" applyAlignment="1">
      <alignment horizontal="center" vertical="center"/>
    </xf>
    <xf numFmtId="49" fontId="15" fillId="0" borderId="27" xfId="0" applyNumberFormat="1" applyFont="1" applyFill="1" applyBorder="1" applyAlignment="1">
      <alignment horizontal="center" vertical="center"/>
    </xf>
    <xf numFmtId="178" fontId="10" fillId="0" borderId="2" xfId="0" applyNumberFormat="1" applyFont="1" applyFill="1" applyBorder="1" applyAlignment="1" applyProtection="1">
      <alignment vertical="center" wrapText="1"/>
    </xf>
    <xf numFmtId="0" fontId="6" fillId="0" borderId="25" xfId="0" applyFont="1" applyFill="1" applyBorder="1"/>
    <xf numFmtId="0" fontId="6" fillId="0" borderId="27" xfId="0" applyFont="1" applyFill="1" applyBorder="1"/>
    <xf numFmtId="49" fontId="15" fillId="0" borderId="0" xfId="0" applyNumberFormat="1" applyFont="1" applyFill="1" applyAlignment="1">
      <alignment horizontal="center" vertical="center"/>
    </xf>
    <xf numFmtId="177" fontId="10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177" fontId="13" fillId="0" borderId="1" xfId="0" applyNumberFormat="1" applyFont="1" applyFill="1" applyBorder="1" applyAlignment="1" applyProtection="1">
      <alignment horizontal="center" vertical="center" wrapText="1"/>
    </xf>
    <xf numFmtId="177" fontId="6" fillId="0" borderId="1" xfId="0" applyNumberFormat="1" applyFont="1" applyFill="1" applyBorder="1" applyAlignment="1" applyProtection="1">
      <alignment horizontal="center" vertical="center" wrapText="1"/>
    </xf>
    <xf numFmtId="176" fontId="6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176" fontId="6" fillId="0" borderId="0" xfId="1" applyNumberFormat="1" applyFont="1" applyFill="1" applyBorder="1" applyAlignment="1">
      <alignment vertical="center" shrinkToFit="1"/>
    </xf>
    <xf numFmtId="176" fontId="6" fillId="0" borderId="0" xfId="0" applyNumberFormat="1" applyFont="1" applyFill="1" applyBorder="1" applyAlignment="1">
      <alignment vertical="center" shrinkToFit="1"/>
    </xf>
    <xf numFmtId="49" fontId="6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center" vertical="center" wrapText="1"/>
    </xf>
    <xf numFmtId="176" fontId="21" fillId="0" borderId="0" xfId="1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176" fontId="21" fillId="0" borderId="0" xfId="1" applyNumberFormat="1" applyFont="1" applyFill="1" applyBorder="1" applyAlignment="1">
      <alignment vertical="center" shrinkToFit="1"/>
    </xf>
    <xf numFmtId="176" fontId="21" fillId="0" borderId="0" xfId="1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distributed" vertical="center" wrapText="1"/>
    </xf>
    <xf numFmtId="0" fontId="6" fillId="0" borderId="2" xfId="0" applyFont="1" applyFill="1" applyBorder="1" applyAlignment="1">
      <alignment horizontal="distributed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/>
    <xf numFmtId="0" fontId="27" fillId="0" borderId="11" xfId="0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distributed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distributed" vertical="center" wrapText="1"/>
    </xf>
    <xf numFmtId="0" fontId="6" fillId="0" borderId="9" xfId="0" applyFont="1" applyFill="1" applyBorder="1" applyAlignment="1">
      <alignment horizontal="distributed" vertical="center" wrapText="1"/>
    </xf>
    <xf numFmtId="0" fontId="3" fillId="0" borderId="0" xfId="0" applyFont="1" applyFill="1" applyBorder="1" applyAlignment="1">
      <alignment horizontal="left" vertical="top" wrapText="1"/>
    </xf>
    <xf numFmtId="0" fontId="15" fillId="0" borderId="7" xfId="0" applyFont="1" applyFill="1" applyBorder="1" applyAlignment="1">
      <alignment horizontal="distributed" vertical="center" wrapText="1"/>
    </xf>
    <xf numFmtId="0" fontId="7" fillId="0" borderId="0" xfId="0" applyFont="1" applyFill="1" applyBorder="1" applyAlignment="1">
      <alignment horizontal="right" vertical="center"/>
    </xf>
    <xf numFmtId="0" fontId="24" fillId="0" borderId="0" xfId="0" applyFont="1" applyFill="1" applyBorder="1" applyAlignment="1">
      <alignment horizontal="right" vertical="center"/>
    </xf>
    <xf numFmtId="0" fontId="25" fillId="0" borderId="6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/>
    </xf>
    <xf numFmtId="0" fontId="25" fillId="0" borderId="6" xfId="0" applyFont="1" applyFill="1" applyBorder="1" applyAlignment="1">
      <alignment horizontal="left" vertical="center"/>
    </xf>
    <xf numFmtId="49" fontId="6" fillId="0" borderId="18" xfId="0" applyNumberFormat="1" applyFont="1" applyFill="1" applyBorder="1" applyAlignment="1">
      <alignment horizontal="distributed" vertical="center" wrapText="1"/>
    </xf>
    <xf numFmtId="49" fontId="6" fillId="0" borderId="19" xfId="0" applyNumberFormat="1" applyFont="1" applyFill="1" applyBorder="1"/>
    <xf numFmtId="0" fontId="6" fillId="0" borderId="1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6" fillId="0" borderId="16" xfId="0" applyFont="1" applyFill="1" applyBorder="1" applyAlignment="1">
      <alignment horizontal="left" vertical="center"/>
    </xf>
    <xf numFmtId="0" fontId="6" fillId="0" borderId="13" xfId="0" applyFont="1" applyFill="1" applyBorder="1" applyAlignment="1">
      <alignment horizontal="left" vertical="center"/>
    </xf>
    <xf numFmtId="0" fontId="6" fillId="0" borderId="7" xfId="0" applyFont="1" applyFill="1" applyBorder="1"/>
    <xf numFmtId="0" fontId="6" fillId="0" borderId="9" xfId="0" applyFont="1" applyFill="1" applyBorder="1" applyAlignment="1">
      <alignment horizontal="distributed"/>
    </xf>
    <xf numFmtId="0" fontId="6" fillId="0" borderId="2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</cellXfs>
  <cellStyles count="2">
    <cellStyle name="一般" xfId="0" builtinId="0"/>
    <cellStyle name="千分位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28575</xdr:rowOff>
    </xdr:from>
    <xdr:to>
      <xdr:col>3</xdr:col>
      <xdr:colOff>104775</xdr:colOff>
      <xdr:row>2</xdr:row>
      <xdr:rowOff>266700</xdr:rowOff>
    </xdr:to>
    <xdr:sp macro="" textlink="">
      <xdr:nvSpPr>
        <xdr:cNvPr id="20477" name="Text Box 4"/>
        <xdr:cNvSpPr txBox="1">
          <a:spLocks noChangeArrowheads="1"/>
        </xdr:cNvSpPr>
      </xdr:nvSpPr>
      <xdr:spPr bwMode="auto">
        <a:xfrm>
          <a:off x="1838325" y="69532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27</xdr:col>
      <xdr:colOff>593945</xdr:colOff>
      <xdr:row>3</xdr:row>
      <xdr:rowOff>56469</xdr:rowOff>
    </xdr:from>
    <xdr:to>
      <xdr:col>30</xdr:col>
      <xdr:colOff>459233</xdr:colOff>
      <xdr:row>4</xdr:row>
      <xdr:rowOff>29255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21120320" y="1187563"/>
          <a:ext cx="1877444" cy="3656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zh-TW" altLang="en-US" sz="1400" b="0" i="0" u="none" strike="noStrike" baseline="0">
              <a:solidFill>
                <a:schemeClr val="tx1"/>
              </a:solidFill>
              <a:latin typeface="標楷體"/>
              <a:ea typeface="標楷體"/>
            </a:rPr>
            <a:t>單位：新臺幣元</a:t>
          </a:r>
        </a:p>
      </xdr:txBody>
    </xdr:sp>
    <xdr:clientData/>
  </xdr:twoCellAnchor>
  <xdr:twoCellAnchor>
    <xdr:from>
      <xdr:col>29</xdr:col>
      <xdr:colOff>47625</xdr:colOff>
      <xdr:row>0</xdr:row>
      <xdr:rowOff>0</xdr:rowOff>
    </xdr:from>
    <xdr:to>
      <xdr:col>29</xdr:col>
      <xdr:colOff>495300</xdr:colOff>
      <xdr:row>2</xdr:row>
      <xdr:rowOff>266700</xdr:rowOff>
    </xdr:to>
    <xdr:sp macro="" textlink="">
      <xdr:nvSpPr>
        <xdr:cNvPr id="1030" name="Text Box 6"/>
        <xdr:cNvSpPr txBox="1">
          <a:spLocks noChangeArrowheads="1"/>
        </xdr:cNvSpPr>
      </xdr:nvSpPr>
      <xdr:spPr bwMode="auto">
        <a:xfrm>
          <a:off x="18249900" y="0"/>
          <a:ext cx="447675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45720" tIns="41148" rIns="0" bIns="41148" anchor="b" upright="1"/>
        <a:lstStyle/>
        <a:p>
          <a:pPr algn="ctr" rtl="0">
            <a:defRPr sz="1000"/>
          </a:pPr>
          <a:endParaRPr lang="zh-TW" altLang="en-US" sz="2000" b="1" i="0" u="none" strike="noStrike" baseline="0">
            <a:solidFill>
              <a:srgbClr val="000000"/>
            </a:solidFill>
            <a:latin typeface="標楷體"/>
            <a:ea typeface="標楷體"/>
          </a:endParaRPr>
        </a:p>
        <a:p>
          <a:pPr algn="ctr" rtl="0">
            <a:defRPr sz="1000"/>
          </a:pPr>
          <a:endParaRPr lang="zh-TW" altLang="en-US" sz="2000" b="1" i="0" u="none" strike="noStrike" baseline="0">
            <a:solidFill>
              <a:srgbClr val="000000"/>
            </a:solidFill>
            <a:latin typeface="標楷體"/>
            <a:ea typeface="標楷體"/>
          </a:endParaRPr>
        </a:p>
        <a:p>
          <a:pPr algn="ctr" rtl="0">
            <a:defRPr sz="1000"/>
          </a:pPr>
          <a:endParaRPr lang="zh-TW" altLang="en-US" sz="2000" b="1" i="0" u="none" strike="noStrike" baseline="0">
            <a:solidFill>
              <a:srgbClr val="000000"/>
            </a:solidFill>
            <a:latin typeface="標楷體"/>
            <a:ea typeface="標楷體"/>
          </a:endParaRPr>
        </a:p>
      </xdr:txBody>
    </xdr:sp>
    <xdr:clientData/>
  </xdr:twoCellAnchor>
  <xdr:twoCellAnchor editAs="oneCell">
    <xdr:from>
      <xdr:col>3</xdr:col>
      <xdr:colOff>0</xdr:colOff>
      <xdr:row>2</xdr:row>
      <xdr:rowOff>28575</xdr:rowOff>
    </xdr:from>
    <xdr:to>
      <xdr:col>3</xdr:col>
      <xdr:colOff>104775</xdr:colOff>
      <xdr:row>2</xdr:row>
      <xdr:rowOff>266700</xdr:rowOff>
    </xdr:to>
    <xdr:sp macro="" textlink="">
      <xdr:nvSpPr>
        <xdr:cNvPr id="21505" name="Text Box 8"/>
        <xdr:cNvSpPr txBox="1">
          <a:spLocks noChangeArrowheads="1"/>
        </xdr:cNvSpPr>
      </xdr:nvSpPr>
      <xdr:spPr bwMode="auto">
        <a:xfrm>
          <a:off x="1838325" y="69532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38100</xdr:rowOff>
    </xdr:from>
    <xdr:to>
      <xdr:col>4</xdr:col>
      <xdr:colOff>104775</xdr:colOff>
      <xdr:row>2</xdr:row>
      <xdr:rowOff>276225</xdr:rowOff>
    </xdr:to>
    <xdr:sp macro="" textlink="">
      <xdr:nvSpPr>
        <xdr:cNvPr id="21501" name="Text Box 2"/>
        <xdr:cNvSpPr txBox="1">
          <a:spLocks noChangeArrowheads="1"/>
        </xdr:cNvSpPr>
      </xdr:nvSpPr>
      <xdr:spPr bwMode="auto">
        <a:xfrm>
          <a:off x="0" y="7048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29</xdr:col>
      <xdr:colOff>45660</xdr:colOff>
      <xdr:row>3</xdr:row>
      <xdr:rowOff>68472</xdr:rowOff>
    </xdr:from>
    <xdr:to>
      <xdr:col>30</xdr:col>
      <xdr:colOff>0</xdr:colOff>
      <xdr:row>4</xdr:row>
      <xdr:rowOff>90144</xdr:rowOff>
    </xdr:to>
    <xdr:sp macro="" textlink="">
      <xdr:nvSpPr>
        <xdr:cNvPr id="4099" name="Text Box 3"/>
        <xdr:cNvSpPr txBox="1">
          <a:spLocks noChangeArrowheads="1"/>
        </xdr:cNvSpPr>
      </xdr:nvSpPr>
      <xdr:spPr bwMode="auto">
        <a:xfrm>
          <a:off x="23341089" y="1197865"/>
          <a:ext cx="1437518" cy="4162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zh-TW" altLang="en-US" sz="1400" b="0" i="0" u="none" strike="noStrike" baseline="0">
              <a:solidFill>
                <a:schemeClr val="tx1"/>
              </a:solidFill>
              <a:latin typeface="標楷體"/>
              <a:ea typeface="標楷體"/>
            </a:rPr>
            <a:t>單位：新臺幣元</a:t>
          </a:r>
        </a:p>
      </xdr:txBody>
    </xdr:sp>
    <xdr:clientData/>
  </xdr:twoCellAnchor>
  <xdr:twoCellAnchor>
    <xdr:from>
      <xdr:col>30</xdr:col>
      <xdr:colOff>47625</xdr:colOff>
      <xdr:row>0</xdr:row>
      <xdr:rowOff>0</xdr:rowOff>
    </xdr:from>
    <xdr:to>
      <xdr:col>30</xdr:col>
      <xdr:colOff>495300</xdr:colOff>
      <xdr:row>2</xdr:row>
      <xdr:rowOff>266700</xdr:rowOff>
    </xdr:to>
    <xdr:sp macro="" textlink="">
      <xdr:nvSpPr>
        <xdr:cNvPr id="4100" name="Text Box 4"/>
        <xdr:cNvSpPr txBox="1">
          <a:spLocks noChangeArrowheads="1"/>
        </xdr:cNvSpPr>
      </xdr:nvSpPr>
      <xdr:spPr bwMode="auto">
        <a:xfrm>
          <a:off x="18068925" y="0"/>
          <a:ext cx="447675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45720" tIns="41148" rIns="0" bIns="41148" anchor="b" upright="1"/>
        <a:lstStyle/>
        <a:p>
          <a:pPr algn="ctr" rtl="0">
            <a:defRPr sz="1000"/>
          </a:pPr>
          <a:endParaRPr lang="zh-TW" altLang="en-US" sz="2000" b="1" i="0" u="none" strike="noStrike" baseline="0">
            <a:solidFill>
              <a:srgbClr val="000000"/>
            </a:solidFill>
            <a:latin typeface="標楷體"/>
            <a:ea typeface="標楷體"/>
          </a:endParaRPr>
        </a:p>
        <a:p>
          <a:pPr algn="ctr" rtl="0">
            <a:defRPr sz="1000"/>
          </a:pPr>
          <a:endParaRPr lang="zh-TW" altLang="en-US" sz="2000" b="1" i="0" u="none" strike="noStrike" baseline="0">
            <a:solidFill>
              <a:srgbClr val="000000"/>
            </a:solidFill>
            <a:latin typeface="標楷體"/>
            <a:ea typeface="標楷體"/>
          </a:endParaRPr>
        </a:p>
        <a:p>
          <a:pPr algn="ctr" rtl="0">
            <a:defRPr sz="1000"/>
          </a:pPr>
          <a:endParaRPr lang="zh-TW" altLang="en-US" sz="2000" b="1" i="0" u="none" strike="noStrike" baseline="0">
            <a:solidFill>
              <a:srgbClr val="000000"/>
            </a:solidFill>
            <a:latin typeface="標楷體"/>
            <a:ea typeface="標楷體"/>
          </a:endParaRPr>
        </a:p>
      </xdr:txBody>
    </xdr:sp>
    <xdr:clientData/>
  </xdr:twoCellAnchor>
  <xdr:twoCellAnchor editAs="oneCell">
    <xdr:from>
      <xdr:col>4</xdr:col>
      <xdr:colOff>0</xdr:colOff>
      <xdr:row>2</xdr:row>
      <xdr:rowOff>38100</xdr:rowOff>
    </xdr:from>
    <xdr:to>
      <xdr:col>4</xdr:col>
      <xdr:colOff>104775</xdr:colOff>
      <xdr:row>2</xdr:row>
      <xdr:rowOff>276225</xdr:rowOff>
    </xdr:to>
    <xdr:sp macro="" textlink="">
      <xdr:nvSpPr>
        <xdr:cNvPr id="22529" name="Text Box 6"/>
        <xdr:cNvSpPr txBox="1">
          <a:spLocks noChangeArrowheads="1"/>
        </xdr:cNvSpPr>
      </xdr:nvSpPr>
      <xdr:spPr bwMode="auto">
        <a:xfrm>
          <a:off x="0" y="7048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"/>
  <sheetViews>
    <sheetView tabSelected="1" view="pageBreakPreview" topLeftCell="C17" zoomScale="70" zoomScaleNormal="80" zoomScaleSheetLayoutView="70" workbookViewId="0">
      <selection activeCell="C23" sqref="C23"/>
    </sheetView>
  </sheetViews>
  <sheetFormatPr defaultColWidth="8.88671875" defaultRowHeight="15.6" x14ac:dyDescent="0.3"/>
  <cols>
    <col min="1" max="1" width="8.88671875" style="36" hidden="1" customWidth="1"/>
    <col min="2" max="2" width="4.33203125" style="36" hidden="1" customWidth="1"/>
    <col min="3" max="3" width="27.6640625" style="36" customWidth="1"/>
    <col min="4" max="4" width="30.6640625" style="36" customWidth="1"/>
    <col min="5" max="5" width="14.6640625" style="36" customWidth="1"/>
    <col min="6" max="7" width="7.21875" style="36" customWidth="1"/>
    <col min="8" max="8" width="13.6640625" style="36" customWidth="1"/>
    <col min="9" max="9" width="13.6640625" style="36" hidden="1" customWidth="1"/>
    <col min="10" max="13" width="13.6640625" style="36" customWidth="1"/>
    <col min="14" max="14" width="13.6640625" style="36" hidden="1" customWidth="1"/>
    <col min="15" max="15" width="13.6640625" style="36" customWidth="1"/>
    <col min="16" max="17" width="12.6640625" style="36" hidden="1" customWidth="1"/>
    <col min="18" max="23" width="7.109375" style="36" customWidth="1"/>
    <col min="24" max="25" width="8" style="36" customWidth="1"/>
    <col min="26" max="26" width="38.88671875" style="36" customWidth="1"/>
    <col min="27" max="27" width="10.77734375" style="36" customWidth="1"/>
    <col min="28" max="28" width="10.77734375" style="36" bestFit="1" customWidth="1"/>
    <col min="29" max="29" width="19.44140625" style="36" customWidth="1"/>
    <col min="30" max="30" width="20.6640625" style="36" hidden="1" customWidth="1"/>
    <col min="31" max="16384" width="8.88671875" style="36"/>
  </cols>
  <sheetData>
    <row r="1" spans="1:30" ht="30" customHeight="1" x14ac:dyDescent="0.4">
      <c r="B1" s="91"/>
      <c r="C1" s="91"/>
    </row>
    <row r="2" spans="1:30" s="85" customFormat="1" ht="22.5" customHeight="1" x14ac:dyDescent="0.3">
      <c r="C2" s="143" t="s">
        <v>218</v>
      </c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74"/>
      <c r="O2" s="146" t="s">
        <v>219</v>
      </c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</row>
    <row r="3" spans="1:30" s="85" customFormat="1" ht="36.75" customHeight="1" x14ac:dyDescent="0.3">
      <c r="C3" s="144" t="s">
        <v>232</v>
      </c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73"/>
      <c r="O3" s="147" t="s">
        <v>233</v>
      </c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</row>
    <row r="4" spans="1:30" s="85" customFormat="1" ht="30.75" customHeight="1" thickBot="1" x14ac:dyDescent="0.35">
      <c r="C4" s="145" t="s">
        <v>220</v>
      </c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72"/>
      <c r="O4" s="148" t="s">
        <v>234</v>
      </c>
      <c r="P4" s="148"/>
      <c r="Q4" s="148"/>
      <c r="R4" s="148"/>
      <c r="S4" s="148"/>
      <c r="T4" s="148"/>
      <c r="U4" s="148"/>
      <c r="V4" s="148"/>
      <c r="W4" s="148"/>
      <c r="X4" s="148"/>
      <c r="Y4" s="148"/>
      <c r="Z4" s="148"/>
      <c r="AA4" s="148"/>
      <c r="AB4" s="148"/>
      <c r="AC4" s="148"/>
    </row>
    <row r="5" spans="1:30" s="8" customFormat="1" ht="34.5" customHeight="1" x14ac:dyDescent="0.3">
      <c r="B5" s="124" t="s">
        <v>185</v>
      </c>
      <c r="C5" s="136" t="s">
        <v>185</v>
      </c>
      <c r="D5" s="126" t="s">
        <v>186</v>
      </c>
      <c r="E5" s="126" t="s">
        <v>187</v>
      </c>
      <c r="F5" s="139" t="s">
        <v>188</v>
      </c>
      <c r="G5" s="140"/>
      <c r="H5" s="132" t="s">
        <v>235</v>
      </c>
      <c r="I5" s="132"/>
      <c r="J5" s="132"/>
      <c r="K5" s="132"/>
      <c r="L5" s="132"/>
      <c r="M5" s="132"/>
      <c r="N5" s="126" t="s">
        <v>189</v>
      </c>
      <c r="O5" s="128" t="s">
        <v>190</v>
      </c>
      <c r="P5" s="126" t="s">
        <v>191</v>
      </c>
      <c r="Q5" s="126" t="s">
        <v>192</v>
      </c>
      <c r="R5" s="132" t="s">
        <v>193</v>
      </c>
      <c r="S5" s="132"/>
      <c r="T5" s="133" t="s">
        <v>194</v>
      </c>
      <c r="U5" s="133"/>
      <c r="V5" s="139" t="s">
        <v>195</v>
      </c>
      <c r="W5" s="140"/>
      <c r="X5" s="142" t="s">
        <v>196</v>
      </c>
      <c r="Y5" s="142"/>
      <c r="Z5" s="126" t="s">
        <v>236</v>
      </c>
      <c r="AA5" s="132" t="s">
        <v>197</v>
      </c>
      <c r="AB5" s="132"/>
      <c r="AC5" s="134" t="s">
        <v>221</v>
      </c>
      <c r="AD5" s="130" t="s">
        <v>222</v>
      </c>
    </row>
    <row r="6" spans="1:30" s="8" customFormat="1" ht="35.25" customHeight="1" x14ac:dyDescent="0.3">
      <c r="B6" s="125"/>
      <c r="C6" s="137"/>
      <c r="D6" s="138"/>
      <c r="E6" s="138"/>
      <c r="F6" s="88" t="s">
        <v>23</v>
      </c>
      <c r="G6" s="88" t="s">
        <v>24</v>
      </c>
      <c r="H6" s="13" t="s">
        <v>25</v>
      </c>
      <c r="I6" s="13" t="s">
        <v>223</v>
      </c>
      <c r="J6" s="13" t="s">
        <v>178</v>
      </c>
      <c r="K6" s="13" t="s">
        <v>177</v>
      </c>
      <c r="L6" s="88" t="s">
        <v>198</v>
      </c>
      <c r="M6" s="13" t="s">
        <v>224</v>
      </c>
      <c r="N6" s="127"/>
      <c r="O6" s="129"/>
      <c r="P6" s="138"/>
      <c r="Q6" s="127"/>
      <c r="R6" s="88" t="s">
        <v>27</v>
      </c>
      <c r="S6" s="88" t="s">
        <v>28</v>
      </c>
      <c r="T6" s="88" t="s">
        <v>23</v>
      </c>
      <c r="U6" s="88" t="s">
        <v>24</v>
      </c>
      <c r="V6" s="88" t="s">
        <v>23</v>
      </c>
      <c r="W6" s="88" t="s">
        <v>24</v>
      </c>
      <c r="X6" s="88" t="s">
        <v>23</v>
      </c>
      <c r="Y6" s="88" t="s">
        <v>24</v>
      </c>
      <c r="Z6" s="138"/>
      <c r="AA6" s="13" t="s">
        <v>199</v>
      </c>
      <c r="AB6" s="88" t="s">
        <v>29</v>
      </c>
      <c r="AC6" s="135"/>
      <c r="AD6" s="131"/>
    </row>
    <row r="7" spans="1:30" s="4" customFormat="1" ht="77.25" customHeight="1" x14ac:dyDescent="0.3">
      <c r="B7" s="92" t="s">
        <v>225</v>
      </c>
      <c r="C7" s="92" t="s">
        <v>229</v>
      </c>
      <c r="D7" s="2"/>
      <c r="E7" s="2"/>
      <c r="F7" s="2"/>
      <c r="G7" s="2"/>
      <c r="H7" s="5">
        <f>SUM(H8+H11)</f>
        <v>666592000</v>
      </c>
      <c r="I7" s="5">
        <f>I8+I11</f>
        <v>329344485</v>
      </c>
      <c r="J7" s="5">
        <f>SUM(J8+J11)</f>
        <v>182736207</v>
      </c>
      <c r="K7" s="5">
        <f t="shared" ref="K7" si="0">I7+J7</f>
        <v>512080692</v>
      </c>
      <c r="L7" s="5">
        <f t="shared" ref="L7:Q7" si="1">L8+L11</f>
        <v>154511308</v>
      </c>
      <c r="M7" s="5">
        <f t="shared" si="1"/>
        <v>666592000</v>
      </c>
      <c r="N7" s="5">
        <f t="shared" si="1"/>
        <v>230676989</v>
      </c>
      <c r="O7" s="5">
        <f t="shared" si="1"/>
        <v>204947954</v>
      </c>
      <c r="P7" s="5">
        <f t="shared" si="1"/>
        <v>435624943</v>
      </c>
      <c r="Q7" s="9">
        <f t="shared" si="1"/>
        <v>49542437</v>
      </c>
      <c r="R7" s="2"/>
      <c r="S7" s="2"/>
      <c r="T7" s="2"/>
      <c r="U7" s="2"/>
      <c r="V7" s="2"/>
      <c r="W7" s="2"/>
      <c r="X7" s="2"/>
      <c r="Y7" s="2"/>
      <c r="Z7" s="2"/>
      <c r="AA7" s="88"/>
      <c r="AB7" s="2"/>
      <c r="AC7" s="2"/>
      <c r="AD7" s="29"/>
    </row>
    <row r="8" spans="1:30" s="4" customFormat="1" ht="77.25" customHeight="1" x14ac:dyDescent="0.3">
      <c r="B8" s="10" t="s">
        <v>4</v>
      </c>
      <c r="C8" s="10" t="s">
        <v>4</v>
      </c>
      <c r="D8" s="2"/>
      <c r="E8" s="2"/>
      <c r="F8" s="2"/>
      <c r="G8" s="2"/>
      <c r="H8" s="5">
        <f t="shared" ref="H8:Q8" si="2">SUM(H9:H10)</f>
        <v>24000000</v>
      </c>
      <c r="I8" s="5">
        <f t="shared" si="2"/>
        <v>11959678</v>
      </c>
      <c r="J8" s="5">
        <f t="shared" si="2"/>
        <v>938096</v>
      </c>
      <c r="K8" s="5">
        <f t="shared" si="2"/>
        <v>12897774</v>
      </c>
      <c r="L8" s="5">
        <f t="shared" si="2"/>
        <v>11102226</v>
      </c>
      <c r="M8" s="5">
        <f t="shared" si="2"/>
        <v>24000000</v>
      </c>
      <c r="N8" s="5">
        <f t="shared" si="2"/>
        <v>8217095</v>
      </c>
      <c r="O8" s="5">
        <f t="shared" si="2"/>
        <v>4657908</v>
      </c>
      <c r="P8" s="5">
        <f t="shared" si="2"/>
        <v>12875003</v>
      </c>
      <c r="Q8" s="9">
        <f t="shared" si="2"/>
        <v>22771</v>
      </c>
      <c r="R8" s="2"/>
      <c r="S8" s="2"/>
      <c r="T8" s="2"/>
      <c r="U8" s="2"/>
      <c r="V8" s="2"/>
      <c r="W8" s="2"/>
      <c r="X8" s="2"/>
      <c r="Y8" s="2"/>
      <c r="Z8" s="2"/>
      <c r="AA8" s="88"/>
      <c r="AB8" s="2"/>
      <c r="AC8" s="2"/>
      <c r="AD8" s="29"/>
    </row>
    <row r="9" spans="1:30" s="4" customFormat="1" ht="77.25" customHeight="1" x14ac:dyDescent="0.3">
      <c r="A9" s="4" t="s">
        <v>170</v>
      </c>
      <c r="B9" s="23" t="s">
        <v>18</v>
      </c>
      <c r="C9" s="23" t="s">
        <v>18</v>
      </c>
      <c r="D9" s="26" t="s">
        <v>19</v>
      </c>
      <c r="E9" s="27" t="s">
        <v>16</v>
      </c>
      <c r="F9" s="88" t="s">
        <v>1</v>
      </c>
      <c r="G9" s="2"/>
      <c r="H9" s="5">
        <v>12000000</v>
      </c>
      <c r="I9" s="5">
        <v>10755000</v>
      </c>
      <c r="J9" s="5">
        <v>938096</v>
      </c>
      <c r="K9" s="5">
        <f t="shared" ref="K9:K10" si="3">I9+J9</f>
        <v>11693096</v>
      </c>
      <c r="L9" s="5">
        <f>H9-K9</f>
        <v>306904</v>
      </c>
      <c r="M9" s="5">
        <f t="shared" ref="M9:M10" si="4">K9+L9</f>
        <v>12000000</v>
      </c>
      <c r="N9" s="5">
        <v>7035188</v>
      </c>
      <c r="O9" s="5">
        <v>4657908</v>
      </c>
      <c r="P9" s="5">
        <f t="shared" ref="P9:P10" si="5">N9+O9</f>
        <v>11693096</v>
      </c>
      <c r="Q9" s="5">
        <f t="shared" ref="Q9:Q10" si="6">K9-P9</f>
        <v>0</v>
      </c>
      <c r="R9" s="88" t="s">
        <v>238</v>
      </c>
      <c r="S9" s="76"/>
      <c r="T9" s="2"/>
      <c r="U9" s="88" t="s">
        <v>17</v>
      </c>
      <c r="V9" s="88" t="s">
        <v>17</v>
      </c>
      <c r="W9" s="88"/>
      <c r="X9" s="88" t="s">
        <v>17</v>
      </c>
      <c r="Y9" s="88"/>
      <c r="Z9" s="75"/>
      <c r="AA9" s="88"/>
      <c r="AB9" s="2"/>
      <c r="AC9" s="2"/>
      <c r="AD9" s="30" t="s">
        <v>11</v>
      </c>
    </row>
    <row r="10" spans="1:30" s="15" customFormat="1" ht="77.25" customHeight="1" x14ac:dyDescent="0.3">
      <c r="A10" s="4" t="s">
        <v>171</v>
      </c>
      <c r="B10" s="23" t="s">
        <v>15</v>
      </c>
      <c r="C10" s="23" t="s">
        <v>15</v>
      </c>
      <c r="D10" s="16" t="s">
        <v>20</v>
      </c>
      <c r="E10" s="27" t="s">
        <v>21</v>
      </c>
      <c r="F10" s="88" t="s">
        <v>1</v>
      </c>
      <c r="G10" s="27"/>
      <c r="H10" s="5">
        <v>12000000</v>
      </c>
      <c r="I10" s="5">
        <v>1204678</v>
      </c>
      <c r="J10" s="5">
        <v>0</v>
      </c>
      <c r="K10" s="5">
        <f t="shared" si="3"/>
        <v>1204678</v>
      </c>
      <c r="L10" s="5">
        <f>H10-K10</f>
        <v>10795322</v>
      </c>
      <c r="M10" s="5">
        <f t="shared" si="4"/>
        <v>12000000</v>
      </c>
      <c r="N10" s="5">
        <f>1195240-13333</f>
        <v>1181907</v>
      </c>
      <c r="O10" s="5">
        <v>0</v>
      </c>
      <c r="P10" s="5">
        <f t="shared" si="5"/>
        <v>1181907</v>
      </c>
      <c r="Q10" s="5">
        <f t="shared" si="6"/>
        <v>22771</v>
      </c>
      <c r="R10" s="104" t="s">
        <v>238</v>
      </c>
      <c r="S10" s="76"/>
      <c r="T10" s="18"/>
      <c r="U10" s="88" t="s">
        <v>17</v>
      </c>
      <c r="V10" s="88" t="s">
        <v>17</v>
      </c>
      <c r="W10" s="88"/>
      <c r="X10" s="88" t="s">
        <v>17</v>
      </c>
      <c r="Y10" s="17"/>
      <c r="Z10" s="75"/>
      <c r="AA10" s="5">
        <v>22771</v>
      </c>
      <c r="AB10" s="104" t="s">
        <v>217</v>
      </c>
      <c r="AC10" s="17"/>
      <c r="AD10" s="30" t="s">
        <v>22</v>
      </c>
    </row>
    <row r="11" spans="1:30" s="4" customFormat="1" ht="77.25" customHeight="1" x14ac:dyDescent="0.3">
      <c r="B11" s="10" t="s">
        <v>226</v>
      </c>
      <c r="C11" s="10" t="s">
        <v>226</v>
      </c>
      <c r="D11" s="26"/>
      <c r="E11" s="27"/>
      <c r="F11" s="2"/>
      <c r="G11" s="2"/>
      <c r="H11" s="5">
        <f>H12</f>
        <v>642592000</v>
      </c>
      <c r="I11" s="5">
        <f t="shared" ref="I11:M11" si="7">I12</f>
        <v>317384807</v>
      </c>
      <c r="J11" s="5">
        <f>J12</f>
        <v>181798111</v>
      </c>
      <c r="K11" s="5">
        <f t="shared" si="7"/>
        <v>499182918</v>
      </c>
      <c r="L11" s="5">
        <f t="shared" si="7"/>
        <v>143409082</v>
      </c>
      <c r="M11" s="5">
        <f t="shared" si="7"/>
        <v>642592000</v>
      </c>
      <c r="N11" s="5">
        <f t="shared" ref="N11" si="8">N12</f>
        <v>222459894</v>
      </c>
      <c r="O11" s="5">
        <f>O12</f>
        <v>200290046</v>
      </c>
      <c r="P11" s="5">
        <f t="shared" ref="P11:Q11" si="9">P12</f>
        <v>422749940</v>
      </c>
      <c r="Q11" s="5">
        <f t="shared" si="9"/>
        <v>49519666</v>
      </c>
      <c r="R11" s="2"/>
      <c r="S11" s="2"/>
      <c r="T11" s="2"/>
      <c r="U11" s="2"/>
      <c r="V11" s="2"/>
      <c r="W11" s="2"/>
      <c r="X11" s="2"/>
      <c r="Y11" s="2"/>
      <c r="Z11" s="2"/>
      <c r="AA11" s="88"/>
      <c r="AB11" s="2"/>
      <c r="AC11" s="2"/>
      <c r="AD11" s="29"/>
    </row>
    <row r="12" spans="1:30" s="4" customFormat="1" ht="77.25" customHeight="1" x14ac:dyDescent="0.3">
      <c r="B12" s="10"/>
      <c r="C12" s="10"/>
      <c r="D12" s="26" t="s">
        <v>230</v>
      </c>
      <c r="E12" s="27" t="s">
        <v>21</v>
      </c>
      <c r="F12" s="2"/>
      <c r="G12" s="2"/>
      <c r="H12" s="5">
        <f>地方政府!I90</f>
        <v>642592000</v>
      </c>
      <c r="I12" s="5">
        <f>地方政府!J90</f>
        <v>317384807</v>
      </c>
      <c r="J12" s="5">
        <f>地方政府!K90</f>
        <v>181798111</v>
      </c>
      <c r="K12" s="5">
        <f>地方政府!L90</f>
        <v>499182918</v>
      </c>
      <c r="L12" s="5">
        <f>地方政府!M90</f>
        <v>143409082</v>
      </c>
      <c r="M12" s="5">
        <f>地方政府!N90</f>
        <v>642592000</v>
      </c>
      <c r="N12" s="5">
        <f>地方政府!O90</f>
        <v>222459894</v>
      </c>
      <c r="O12" s="5">
        <f>地方政府!P90</f>
        <v>200290046</v>
      </c>
      <c r="P12" s="5">
        <f>地方政府!Q90</f>
        <v>422749940</v>
      </c>
      <c r="Q12" s="5">
        <f>地方政府!R90</f>
        <v>49519666</v>
      </c>
      <c r="R12" s="2"/>
      <c r="S12" s="2"/>
      <c r="T12" s="2"/>
      <c r="U12" s="2"/>
      <c r="V12" s="2"/>
      <c r="W12" s="2"/>
      <c r="X12" s="2"/>
      <c r="Y12" s="2"/>
      <c r="Z12" s="2"/>
      <c r="AA12" s="88"/>
      <c r="AB12" s="2"/>
      <c r="AC12" s="2"/>
      <c r="AD12" s="29"/>
    </row>
    <row r="13" spans="1:30" s="4" customFormat="1" ht="77.25" customHeight="1" x14ac:dyDescent="0.3">
      <c r="B13" s="92" t="s">
        <v>227</v>
      </c>
      <c r="C13" s="92"/>
      <c r="D13" s="26"/>
      <c r="E13" s="2"/>
      <c r="F13" s="2"/>
      <c r="G13" s="2"/>
      <c r="H13" s="5"/>
      <c r="I13" s="5">
        <v>0</v>
      </c>
      <c r="J13" s="5"/>
      <c r="K13" s="5"/>
      <c r="L13" s="5"/>
      <c r="M13" s="5"/>
      <c r="N13" s="5"/>
      <c r="O13" s="5"/>
      <c r="P13" s="5"/>
      <c r="Q13" s="5"/>
      <c r="R13" s="88"/>
      <c r="S13" s="2"/>
      <c r="T13" s="2"/>
      <c r="U13" s="2"/>
      <c r="V13" s="2"/>
      <c r="W13" s="2"/>
      <c r="X13" s="2"/>
      <c r="Y13" s="2"/>
      <c r="Z13" s="2"/>
      <c r="AA13" s="88"/>
      <c r="AB13" s="2"/>
      <c r="AC13" s="2"/>
      <c r="AD13" s="29"/>
    </row>
    <row r="14" spans="1:30" s="4" customFormat="1" ht="77.25" customHeight="1" x14ac:dyDescent="0.3">
      <c r="B14" s="10" t="s">
        <v>228</v>
      </c>
      <c r="C14" s="10"/>
      <c r="D14" s="2"/>
      <c r="E14" s="2"/>
      <c r="F14" s="2"/>
      <c r="G14" s="2"/>
      <c r="H14" s="5"/>
      <c r="I14" s="5"/>
      <c r="J14" s="5"/>
      <c r="K14" s="5"/>
      <c r="L14" s="5"/>
      <c r="M14" s="5"/>
      <c r="N14" s="5"/>
      <c r="O14" s="5"/>
      <c r="P14" s="5"/>
      <c r="Q14" s="5"/>
      <c r="R14" s="2"/>
      <c r="S14" s="2"/>
      <c r="T14" s="2"/>
      <c r="U14" s="2"/>
      <c r="V14" s="2"/>
      <c r="W14" s="2"/>
      <c r="X14" s="2"/>
      <c r="Y14" s="2"/>
      <c r="Z14" s="2"/>
      <c r="AA14" s="88"/>
      <c r="AB14" s="2"/>
      <c r="AC14" s="2"/>
      <c r="AD14" s="29"/>
    </row>
    <row r="15" spans="1:30" s="4" customFormat="1" ht="77.25" customHeight="1" x14ac:dyDescent="0.3">
      <c r="B15" s="92"/>
      <c r="C15" s="92"/>
      <c r="D15" s="2"/>
      <c r="E15" s="2"/>
      <c r="F15" s="2"/>
      <c r="G15" s="2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2"/>
      <c r="S15" s="2"/>
      <c r="T15" s="2"/>
      <c r="U15" s="2"/>
      <c r="V15" s="2"/>
      <c r="W15" s="2"/>
      <c r="X15" s="2"/>
      <c r="Y15" s="2"/>
      <c r="Z15" s="2"/>
      <c r="AA15" s="88"/>
      <c r="AB15" s="2"/>
      <c r="AC15" s="2"/>
      <c r="AD15" s="29"/>
    </row>
    <row r="16" spans="1:30" s="4" customFormat="1" ht="77.25" customHeight="1" thickBot="1" x14ac:dyDescent="0.35">
      <c r="B16" s="93" t="s">
        <v>231</v>
      </c>
      <c r="C16" s="93" t="s">
        <v>231</v>
      </c>
      <c r="D16" s="6"/>
      <c r="E16" s="6"/>
      <c r="F16" s="6"/>
      <c r="G16" s="6"/>
      <c r="H16" s="89">
        <f>H7</f>
        <v>666592000</v>
      </c>
      <c r="I16" s="89">
        <f t="shared" ref="I16:Q16" si="10">SUM(I7,I13,I15)</f>
        <v>329344485</v>
      </c>
      <c r="J16" s="89">
        <f t="shared" si="10"/>
        <v>182736207</v>
      </c>
      <c r="K16" s="89">
        <f t="shared" si="10"/>
        <v>512080692</v>
      </c>
      <c r="L16" s="89">
        <f t="shared" si="10"/>
        <v>154511308</v>
      </c>
      <c r="M16" s="89">
        <f t="shared" si="10"/>
        <v>666592000</v>
      </c>
      <c r="N16" s="89">
        <f t="shared" si="10"/>
        <v>230676989</v>
      </c>
      <c r="O16" s="89">
        <f t="shared" si="10"/>
        <v>204947954</v>
      </c>
      <c r="P16" s="89">
        <f t="shared" si="10"/>
        <v>435624943</v>
      </c>
      <c r="Q16" s="7">
        <f t="shared" si="10"/>
        <v>49542437</v>
      </c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31"/>
    </row>
    <row r="17" spans="1:30" s="4" customFormat="1" ht="9.9" customHeight="1" x14ac:dyDescent="0.3">
      <c r="B17" s="111"/>
      <c r="C17" s="111"/>
      <c r="D17" s="112"/>
      <c r="E17" s="112"/>
      <c r="F17" s="112"/>
      <c r="G17" s="112"/>
      <c r="H17" s="113"/>
      <c r="I17" s="113"/>
      <c r="J17" s="113"/>
      <c r="K17" s="113"/>
      <c r="L17" s="113"/>
      <c r="M17" s="113"/>
      <c r="N17" s="113"/>
      <c r="O17" s="113"/>
      <c r="P17" s="113"/>
      <c r="Q17" s="114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</row>
    <row r="18" spans="1:30" ht="174.9" customHeight="1" x14ac:dyDescent="0.3">
      <c r="A18" s="14"/>
      <c r="B18" s="36" t="s">
        <v>83</v>
      </c>
      <c r="C18" s="141" t="s">
        <v>360</v>
      </c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O18" s="12"/>
      <c r="T18" s="1"/>
      <c r="AD18" s="21"/>
    </row>
    <row r="19" spans="1:30" ht="16.2" x14ac:dyDescent="0.3">
      <c r="A19" s="14"/>
      <c r="B19" s="36" t="s">
        <v>84</v>
      </c>
      <c r="C19" s="21"/>
      <c r="L19" s="12"/>
      <c r="O19" s="12"/>
      <c r="T19" s="1"/>
      <c r="AD19" s="21"/>
    </row>
    <row r="20" spans="1:30" ht="16.2" x14ac:dyDescent="0.3">
      <c r="A20" s="14"/>
      <c r="B20" s="36" t="s">
        <v>85</v>
      </c>
      <c r="C20" s="21"/>
      <c r="L20" s="12"/>
      <c r="O20" s="12"/>
      <c r="T20" s="1"/>
      <c r="AD20" s="21"/>
    </row>
    <row r="21" spans="1:30" ht="16.2" x14ac:dyDescent="0.3">
      <c r="A21" s="14"/>
      <c r="B21" s="36" t="s">
        <v>86</v>
      </c>
      <c r="C21" s="21"/>
      <c r="L21" s="12"/>
      <c r="O21" s="12"/>
      <c r="T21" s="1"/>
      <c r="AD21" s="21"/>
    </row>
    <row r="22" spans="1:30" x14ac:dyDescent="0.3">
      <c r="A22" s="14"/>
      <c r="C22" s="21"/>
      <c r="L22" s="12"/>
      <c r="O22" s="12"/>
      <c r="T22" s="1"/>
      <c r="AD22" s="21"/>
    </row>
    <row r="23" spans="1:30" ht="16.2" x14ac:dyDescent="0.3">
      <c r="A23" s="14"/>
      <c r="B23" s="36" t="s">
        <v>87</v>
      </c>
      <c r="C23" s="21"/>
      <c r="L23" s="12"/>
      <c r="O23" s="12"/>
      <c r="T23" s="1"/>
      <c r="AD23" s="21"/>
    </row>
    <row r="24" spans="1:30" x14ac:dyDescent="0.3">
      <c r="A24" s="14"/>
      <c r="C24" s="21"/>
      <c r="L24" s="12"/>
      <c r="O24" s="12"/>
      <c r="T24" s="1"/>
      <c r="AD24" s="21"/>
    </row>
    <row r="25" spans="1:30" ht="16.2" x14ac:dyDescent="0.3">
      <c r="A25" s="14"/>
      <c r="B25" s="36" t="s">
        <v>88</v>
      </c>
      <c r="C25" s="21"/>
      <c r="L25" s="12"/>
      <c r="O25" s="12"/>
      <c r="T25" s="1"/>
      <c r="AD25" s="21"/>
    </row>
    <row r="26" spans="1:30" ht="16.2" x14ac:dyDescent="0.3">
      <c r="A26" s="14"/>
      <c r="B26" s="36" t="s">
        <v>2</v>
      </c>
      <c r="C26" s="21"/>
      <c r="L26" s="12"/>
      <c r="O26" s="12"/>
      <c r="T26" s="1"/>
      <c r="AD26" s="21"/>
    </row>
    <row r="27" spans="1:30" ht="16.2" x14ac:dyDescent="0.3">
      <c r="A27" s="14"/>
      <c r="B27" s="36" t="s">
        <v>3</v>
      </c>
      <c r="C27" s="21"/>
      <c r="L27" s="12"/>
      <c r="O27" s="12"/>
      <c r="T27" s="1"/>
      <c r="AD27" s="21"/>
    </row>
    <row r="28" spans="1:30" x14ac:dyDescent="0.3">
      <c r="A28" s="14"/>
      <c r="B28" s="20"/>
      <c r="C28" s="22"/>
      <c r="L28" s="12"/>
      <c r="O28" s="12"/>
      <c r="T28" s="1"/>
      <c r="AD28" s="21"/>
    </row>
    <row r="29" spans="1:30" x14ac:dyDescent="0.3">
      <c r="B29" s="20"/>
      <c r="C29" s="20"/>
    </row>
  </sheetData>
  <mergeCells count="25">
    <mergeCell ref="C18:M18"/>
    <mergeCell ref="X5:Y5"/>
    <mergeCell ref="Z5:Z6"/>
    <mergeCell ref="C2:M2"/>
    <mergeCell ref="C3:M3"/>
    <mergeCell ref="C4:M4"/>
    <mergeCell ref="O2:AC2"/>
    <mergeCell ref="O3:AC3"/>
    <mergeCell ref="O4:AC4"/>
    <mergeCell ref="B5:B6"/>
    <mergeCell ref="N5:N6"/>
    <mergeCell ref="O5:O6"/>
    <mergeCell ref="Q5:Q6"/>
    <mergeCell ref="AD5:AD6"/>
    <mergeCell ref="R5:S5"/>
    <mergeCell ref="T5:U5"/>
    <mergeCell ref="AC5:AC6"/>
    <mergeCell ref="C5:C6"/>
    <mergeCell ref="D5:D6"/>
    <mergeCell ref="E5:E6"/>
    <mergeCell ref="P5:P6"/>
    <mergeCell ref="AA5:AB5"/>
    <mergeCell ref="F5:G5"/>
    <mergeCell ref="H5:M5"/>
    <mergeCell ref="V5:W5"/>
  </mergeCells>
  <phoneticPr fontId="2" type="noConversion"/>
  <pageMargins left="0.59055118110236227" right="0.59055118110236227" top="0.59055118110236227" bottom="0.78740157480314965" header="0.31496062992125984" footer="0.31496062992125984"/>
  <pageSetup paperSize="157" scale="58" fitToWidth="2" pageOrder="overThenDown" orientation="portrait" useFirstPageNumber="1" r:id="rId1"/>
  <headerFooter alignWithMargins="0">
    <oddFooter>&amp;C&amp;P</oddFooter>
  </headerFooter>
  <colBreaks count="1" manualBreakCount="1">
    <brk id="13" max="16" man="1"/>
  </colBreaks>
  <ignoredErrors>
    <ignoredError sqref="K8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1"/>
  <sheetViews>
    <sheetView view="pageBreakPreview" zoomScale="80" zoomScaleNormal="80" zoomScaleSheetLayoutView="80" zoomScalePageLayoutView="40" workbookViewId="0">
      <pane xSplit="5" ySplit="6" topLeftCell="F7" activePane="bottomRight" state="frozen"/>
      <selection activeCell="D1" sqref="D1"/>
      <selection pane="topRight" activeCell="F1" sqref="F1"/>
      <selection pane="bottomLeft" activeCell="D7" sqref="D7"/>
      <selection pane="bottomRight" activeCell="K98" sqref="K98"/>
    </sheetView>
  </sheetViews>
  <sheetFormatPr defaultColWidth="8.88671875" defaultRowHeight="15.6" x14ac:dyDescent="0.3"/>
  <cols>
    <col min="1" max="1" width="7.109375" style="36" hidden="1" customWidth="1"/>
    <col min="2" max="2" width="8.88671875" style="37" hidden="1" customWidth="1"/>
    <col min="3" max="3" width="15.77734375" style="60" hidden="1" customWidth="1"/>
    <col min="4" max="4" width="13.44140625" style="21" customWidth="1"/>
    <col min="5" max="5" width="32.6640625" style="67" customWidth="1"/>
    <col min="6" max="6" width="22.88671875" style="36" customWidth="1"/>
    <col min="7" max="8" width="7.21875" style="36" customWidth="1"/>
    <col min="9" max="9" width="13.6640625" style="36" customWidth="1"/>
    <col min="10" max="10" width="13.6640625" style="86" hidden="1" customWidth="1"/>
    <col min="11" max="12" width="13.6640625" style="36" customWidth="1"/>
    <col min="13" max="13" width="13.6640625" style="12" customWidth="1"/>
    <col min="14" max="14" width="13.6640625" style="36" customWidth="1"/>
    <col min="15" max="15" width="14.109375" style="36" hidden="1" customWidth="1"/>
    <col min="16" max="16" width="13.6640625" style="12" customWidth="1"/>
    <col min="17" max="17" width="13.21875" style="36" hidden="1" customWidth="1"/>
    <col min="18" max="18" width="12.6640625" style="36" hidden="1" customWidth="1"/>
    <col min="19" max="20" width="7.109375" style="36" customWidth="1"/>
    <col min="21" max="22" width="7.109375" style="1" customWidth="1"/>
    <col min="23" max="24" width="7.109375" style="36" customWidth="1"/>
    <col min="25" max="26" width="8" style="36" customWidth="1"/>
    <col min="27" max="27" width="38.88671875" style="36" customWidth="1"/>
    <col min="28" max="29" width="10.77734375" style="36" customWidth="1"/>
    <col min="30" max="30" width="19.44140625" style="36" customWidth="1"/>
    <col min="31" max="31" width="21.33203125" style="21" hidden="1" customWidth="1"/>
    <col min="32" max="32" width="68.21875" style="36" customWidth="1"/>
    <col min="33" max="16384" width="8.88671875" style="36"/>
  </cols>
  <sheetData>
    <row r="1" spans="1:34" ht="30" customHeight="1" x14ac:dyDescent="0.45">
      <c r="C1" s="59"/>
      <c r="D1" s="24" t="s">
        <v>179</v>
      </c>
    </row>
    <row r="2" spans="1:34" s="68" customFormat="1" ht="22.5" customHeight="1" x14ac:dyDescent="0.4">
      <c r="B2" s="69"/>
      <c r="C2" s="70"/>
      <c r="D2" s="143" t="s">
        <v>176</v>
      </c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74"/>
      <c r="P2" s="146" t="s">
        <v>180</v>
      </c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71"/>
    </row>
    <row r="3" spans="1:34" s="68" customFormat="1" ht="36.75" customHeight="1" x14ac:dyDescent="0.4">
      <c r="B3" s="69"/>
      <c r="C3" s="70"/>
      <c r="D3" s="144" t="s">
        <v>181</v>
      </c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73"/>
      <c r="P3" s="147" t="s">
        <v>182</v>
      </c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71"/>
    </row>
    <row r="4" spans="1:34" s="68" customFormat="1" ht="30.75" customHeight="1" thickBot="1" x14ac:dyDescent="0.45">
      <c r="B4" s="69"/>
      <c r="C4" s="70"/>
      <c r="D4" s="145" t="s">
        <v>183</v>
      </c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72"/>
      <c r="P4" s="148" t="s">
        <v>184</v>
      </c>
      <c r="Q4" s="148"/>
      <c r="R4" s="148"/>
      <c r="S4" s="148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71"/>
    </row>
    <row r="5" spans="1:34" s="8" customFormat="1" ht="34.5" customHeight="1" x14ac:dyDescent="0.3">
      <c r="B5" s="38"/>
      <c r="C5" s="149" t="s">
        <v>253</v>
      </c>
      <c r="D5" s="151" t="s">
        <v>254</v>
      </c>
      <c r="E5" s="126" t="s">
        <v>255</v>
      </c>
      <c r="F5" s="126" t="s">
        <v>256</v>
      </c>
      <c r="G5" s="139" t="s">
        <v>257</v>
      </c>
      <c r="H5" s="157"/>
      <c r="I5" s="132" t="s">
        <v>258</v>
      </c>
      <c r="J5" s="156"/>
      <c r="K5" s="156"/>
      <c r="L5" s="156"/>
      <c r="M5" s="156"/>
      <c r="N5" s="156"/>
      <c r="O5" s="126" t="s">
        <v>259</v>
      </c>
      <c r="P5" s="128" t="s">
        <v>260</v>
      </c>
      <c r="Q5" s="126" t="s">
        <v>261</v>
      </c>
      <c r="R5" s="126" t="s">
        <v>262</v>
      </c>
      <c r="S5" s="132" t="s">
        <v>263</v>
      </c>
      <c r="T5" s="156"/>
      <c r="U5" s="139" t="s">
        <v>264</v>
      </c>
      <c r="V5" s="157"/>
      <c r="W5" s="139" t="s">
        <v>265</v>
      </c>
      <c r="X5" s="157"/>
      <c r="Y5" s="142" t="s">
        <v>266</v>
      </c>
      <c r="Z5" s="156"/>
      <c r="AA5" s="126" t="s">
        <v>267</v>
      </c>
      <c r="AB5" s="132" t="s">
        <v>268</v>
      </c>
      <c r="AC5" s="156"/>
      <c r="AD5" s="158" t="s">
        <v>269</v>
      </c>
      <c r="AE5" s="154" t="s">
        <v>269</v>
      </c>
    </row>
    <row r="6" spans="1:34" s="8" customFormat="1" ht="32.4" x14ac:dyDescent="0.3">
      <c r="B6" s="38"/>
      <c r="C6" s="150"/>
      <c r="D6" s="152"/>
      <c r="E6" s="153"/>
      <c r="F6" s="127"/>
      <c r="G6" s="109" t="s">
        <v>23</v>
      </c>
      <c r="H6" s="109" t="s">
        <v>24</v>
      </c>
      <c r="I6" s="13" t="s">
        <v>25</v>
      </c>
      <c r="J6" s="87" t="s">
        <v>270</v>
      </c>
      <c r="K6" s="94" t="s">
        <v>271</v>
      </c>
      <c r="L6" s="13" t="s">
        <v>272</v>
      </c>
      <c r="M6" s="105" t="s">
        <v>273</v>
      </c>
      <c r="N6" s="13" t="s">
        <v>26</v>
      </c>
      <c r="O6" s="127"/>
      <c r="P6" s="129"/>
      <c r="Q6" s="127"/>
      <c r="R6" s="127"/>
      <c r="S6" s="109" t="s">
        <v>27</v>
      </c>
      <c r="T6" s="109" t="s">
        <v>28</v>
      </c>
      <c r="U6" s="109" t="s">
        <v>23</v>
      </c>
      <c r="V6" s="109" t="s">
        <v>24</v>
      </c>
      <c r="W6" s="109" t="s">
        <v>23</v>
      </c>
      <c r="X6" s="109" t="s">
        <v>24</v>
      </c>
      <c r="Y6" s="109" t="s">
        <v>23</v>
      </c>
      <c r="Z6" s="109" t="s">
        <v>24</v>
      </c>
      <c r="AA6" s="127"/>
      <c r="AB6" s="13" t="s">
        <v>274</v>
      </c>
      <c r="AC6" s="109" t="s">
        <v>29</v>
      </c>
      <c r="AD6" s="159"/>
      <c r="AE6" s="155"/>
    </row>
    <row r="7" spans="1:34" s="4" customFormat="1" ht="48" customHeight="1" x14ac:dyDescent="0.3">
      <c r="A7" s="95" t="s">
        <v>147</v>
      </c>
      <c r="B7" s="39">
        <v>105</v>
      </c>
      <c r="C7" s="62" t="s">
        <v>275</v>
      </c>
      <c r="D7" s="96" t="s">
        <v>200</v>
      </c>
      <c r="E7" s="16" t="s">
        <v>89</v>
      </c>
      <c r="F7" s="27" t="s">
        <v>21</v>
      </c>
      <c r="G7" s="109" t="s">
        <v>0</v>
      </c>
      <c r="H7" s="18"/>
      <c r="I7" s="5">
        <v>9000000</v>
      </c>
      <c r="J7" s="5">
        <v>5325000</v>
      </c>
      <c r="K7" s="5">
        <v>2662500</v>
      </c>
      <c r="L7" s="5">
        <f t="shared" ref="L7:L28" si="0">J7+K7</f>
        <v>7987500</v>
      </c>
      <c r="M7" s="5">
        <f t="shared" ref="M7:M28" si="1">I7-L7</f>
        <v>1012500</v>
      </c>
      <c r="N7" s="5">
        <f t="shared" ref="N7:N28" si="2">L7+M7</f>
        <v>9000000</v>
      </c>
      <c r="O7" s="5">
        <v>3190739</v>
      </c>
      <c r="P7" s="5">
        <v>1946272</v>
      </c>
      <c r="Q7" s="5">
        <f t="shared" ref="Q7:Q28" si="3">O7+P7</f>
        <v>5137011</v>
      </c>
      <c r="R7" s="3">
        <f t="shared" ref="R7:R26" si="4">L7-Q7</f>
        <v>2850489</v>
      </c>
      <c r="S7" s="82"/>
      <c r="T7" s="109" t="s">
        <v>1</v>
      </c>
      <c r="U7" s="109" t="s">
        <v>0</v>
      </c>
      <c r="V7" s="106"/>
      <c r="W7" s="109" t="s">
        <v>1</v>
      </c>
      <c r="X7" s="109"/>
      <c r="Y7" s="109" t="s">
        <v>1</v>
      </c>
      <c r="Z7" s="53"/>
      <c r="AA7" s="26" t="s">
        <v>276</v>
      </c>
      <c r="AB7" s="53"/>
      <c r="AC7" s="53"/>
      <c r="AD7" s="54"/>
      <c r="AE7" s="55" t="s">
        <v>90</v>
      </c>
      <c r="AF7" s="15"/>
      <c r="AG7" s="15"/>
      <c r="AH7" s="15"/>
    </row>
    <row r="8" spans="1:34" s="4" customFormat="1" ht="48" customHeight="1" x14ac:dyDescent="0.3">
      <c r="A8" s="95" t="s">
        <v>148</v>
      </c>
      <c r="B8" s="39">
        <v>105</v>
      </c>
      <c r="C8" s="62" t="s">
        <v>172</v>
      </c>
      <c r="D8" s="96" t="s">
        <v>201</v>
      </c>
      <c r="E8" s="16" t="s">
        <v>277</v>
      </c>
      <c r="F8" s="27" t="s">
        <v>21</v>
      </c>
      <c r="G8" s="109" t="s">
        <v>0</v>
      </c>
      <c r="H8" s="18"/>
      <c r="I8" s="5">
        <v>5000000</v>
      </c>
      <c r="J8" s="5">
        <v>2793000</v>
      </c>
      <c r="K8" s="5">
        <v>1396500</v>
      </c>
      <c r="L8" s="5">
        <f t="shared" si="0"/>
        <v>4189500</v>
      </c>
      <c r="M8" s="5">
        <f t="shared" si="1"/>
        <v>810500</v>
      </c>
      <c r="N8" s="5">
        <f t="shared" si="2"/>
        <v>5000000</v>
      </c>
      <c r="O8" s="5">
        <v>1163750</v>
      </c>
      <c r="P8" s="5">
        <v>1396500</v>
      </c>
      <c r="Q8" s="5">
        <f t="shared" si="3"/>
        <v>2560250</v>
      </c>
      <c r="R8" s="3">
        <f t="shared" si="4"/>
        <v>1629250</v>
      </c>
      <c r="S8" s="82"/>
      <c r="T8" s="109" t="s">
        <v>1</v>
      </c>
      <c r="U8" s="109" t="s">
        <v>0</v>
      </c>
      <c r="V8" s="106"/>
      <c r="W8" s="109" t="s">
        <v>1</v>
      </c>
      <c r="X8" s="109"/>
      <c r="Y8" s="109" t="s">
        <v>1</v>
      </c>
      <c r="Z8" s="53"/>
      <c r="AA8" s="26" t="s">
        <v>276</v>
      </c>
      <c r="AB8" s="53"/>
      <c r="AC8" s="53"/>
      <c r="AD8" s="54"/>
      <c r="AE8" s="55" t="s">
        <v>91</v>
      </c>
      <c r="AF8" s="15"/>
      <c r="AG8" s="15"/>
      <c r="AH8" s="15"/>
    </row>
    <row r="9" spans="1:34" s="4" customFormat="1" ht="48" customHeight="1" x14ac:dyDescent="0.3">
      <c r="A9" s="95" t="s">
        <v>118</v>
      </c>
      <c r="B9" s="38">
        <v>103</v>
      </c>
      <c r="C9" s="61" t="s">
        <v>34</v>
      </c>
      <c r="D9" s="25" t="s">
        <v>35</v>
      </c>
      <c r="E9" s="26" t="s">
        <v>278</v>
      </c>
      <c r="F9" s="27" t="s">
        <v>21</v>
      </c>
      <c r="G9" s="109" t="s">
        <v>0</v>
      </c>
      <c r="H9" s="2"/>
      <c r="I9" s="5">
        <v>6000000</v>
      </c>
      <c r="J9" s="5">
        <v>5675903</v>
      </c>
      <c r="K9" s="5">
        <v>37000</v>
      </c>
      <c r="L9" s="5">
        <f t="shared" si="0"/>
        <v>5712903</v>
      </c>
      <c r="M9" s="5">
        <f t="shared" si="1"/>
        <v>287097</v>
      </c>
      <c r="N9" s="5">
        <f t="shared" si="2"/>
        <v>6000000</v>
      </c>
      <c r="O9" s="5">
        <v>5675903</v>
      </c>
      <c r="P9" s="5">
        <v>37000</v>
      </c>
      <c r="Q9" s="5">
        <f t="shared" si="3"/>
        <v>5712903</v>
      </c>
      <c r="R9" s="3">
        <f t="shared" si="4"/>
        <v>0</v>
      </c>
      <c r="S9" s="109" t="s">
        <v>239</v>
      </c>
      <c r="T9" s="109"/>
      <c r="U9" s="109" t="s">
        <v>0</v>
      </c>
      <c r="V9" s="109"/>
      <c r="W9" s="109" t="s">
        <v>1</v>
      </c>
      <c r="X9" s="2"/>
      <c r="Y9" s="109" t="s">
        <v>1</v>
      </c>
      <c r="Z9" s="109"/>
      <c r="AA9" s="26"/>
      <c r="AB9" s="109"/>
      <c r="AC9" s="2"/>
      <c r="AD9" s="48"/>
      <c r="AE9" s="32" t="s">
        <v>33</v>
      </c>
    </row>
    <row r="10" spans="1:34" s="4" customFormat="1" ht="48" customHeight="1" x14ac:dyDescent="0.3">
      <c r="A10" s="95" t="s">
        <v>130</v>
      </c>
      <c r="B10" s="77">
        <v>104</v>
      </c>
      <c r="C10" s="78" t="s">
        <v>34</v>
      </c>
      <c r="D10" s="79" t="s">
        <v>279</v>
      </c>
      <c r="E10" s="80" t="s">
        <v>280</v>
      </c>
      <c r="F10" s="27" t="s">
        <v>21</v>
      </c>
      <c r="G10" s="109" t="s">
        <v>0</v>
      </c>
      <c r="H10" s="27"/>
      <c r="I10" s="5">
        <v>6000000</v>
      </c>
      <c r="J10" s="5">
        <v>3600000</v>
      </c>
      <c r="K10" s="5">
        <v>1800000</v>
      </c>
      <c r="L10" s="5">
        <f t="shared" si="0"/>
        <v>5400000</v>
      </c>
      <c r="M10" s="5">
        <f t="shared" si="1"/>
        <v>600000</v>
      </c>
      <c r="N10" s="5">
        <f t="shared" si="2"/>
        <v>6000000</v>
      </c>
      <c r="O10" s="5">
        <v>3960000</v>
      </c>
      <c r="P10" s="5">
        <v>1440000</v>
      </c>
      <c r="Q10" s="5">
        <f t="shared" si="3"/>
        <v>5400000</v>
      </c>
      <c r="R10" s="3">
        <f t="shared" si="4"/>
        <v>0</v>
      </c>
      <c r="S10" s="109"/>
      <c r="T10" s="109" t="s">
        <v>1</v>
      </c>
      <c r="U10" s="109" t="s">
        <v>0</v>
      </c>
      <c r="V10" s="107"/>
      <c r="W10" s="109" t="s">
        <v>1</v>
      </c>
      <c r="X10" s="109"/>
      <c r="Y10" s="109" t="s">
        <v>1</v>
      </c>
      <c r="Z10" s="81"/>
      <c r="AA10" s="26" t="s">
        <v>281</v>
      </c>
      <c r="AB10" s="82"/>
      <c r="AC10" s="82"/>
      <c r="AD10" s="83"/>
      <c r="AE10" s="84" t="s">
        <v>33</v>
      </c>
    </row>
    <row r="11" spans="1:34" s="4" customFormat="1" ht="48" customHeight="1" x14ac:dyDescent="0.3">
      <c r="A11" s="95" t="s">
        <v>149</v>
      </c>
      <c r="B11" s="39">
        <v>105</v>
      </c>
      <c r="C11" s="62" t="s">
        <v>92</v>
      </c>
      <c r="D11" s="96" t="s">
        <v>202</v>
      </c>
      <c r="E11" s="16" t="s">
        <v>282</v>
      </c>
      <c r="F11" s="27" t="s">
        <v>21</v>
      </c>
      <c r="G11" s="109" t="s">
        <v>0</v>
      </c>
      <c r="H11" s="18"/>
      <c r="I11" s="5">
        <v>4000000</v>
      </c>
      <c r="J11" s="5">
        <v>1200000</v>
      </c>
      <c r="K11" s="5">
        <v>2400000</v>
      </c>
      <c r="L11" s="5">
        <f t="shared" si="0"/>
        <v>3600000</v>
      </c>
      <c r="M11" s="5">
        <f t="shared" si="1"/>
        <v>400000</v>
      </c>
      <c r="N11" s="5">
        <f t="shared" si="2"/>
        <v>4000000</v>
      </c>
      <c r="O11" s="5">
        <v>1487500</v>
      </c>
      <c r="P11" s="5">
        <v>1785000</v>
      </c>
      <c r="Q11" s="5">
        <f t="shared" si="3"/>
        <v>3272500</v>
      </c>
      <c r="R11" s="3">
        <f t="shared" si="4"/>
        <v>327500</v>
      </c>
      <c r="S11" s="82"/>
      <c r="T11" s="109" t="s">
        <v>1</v>
      </c>
      <c r="U11" s="109" t="s">
        <v>0</v>
      </c>
      <c r="V11" s="106"/>
      <c r="W11" s="109" t="s">
        <v>1</v>
      </c>
      <c r="X11" s="109"/>
      <c r="Y11" s="109" t="s">
        <v>1</v>
      </c>
      <c r="Z11" s="53"/>
      <c r="AA11" s="26" t="s">
        <v>276</v>
      </c>
      <c r="AB11" s="53"/>
      <c r="AC11" s="53"/>
      <c r="AD11" s="54"/>
      <c r="AE11" s="55" t="s">
        <v>91</v>
      </c>
      <c r="AF11" s="15"/>
      <c r="AG11" s="15"/>
      <c r="AH11" s="15"/>
    </row>
    <row r="12" spans="1:34" s="4" customFormat="1" ht="48" customHeight="1" x14ac:dyDescent="0.3">
      <c r="A12" s="95" t="s">
        <v>150</v>
      </c>
      <c r="B12" s="39">
        <v>105</v>
      </c>
      <c r="C12" s="62" t="s">
        <v>92</v>
      </c>
      <c r="D12" s="96" t="s">
        <v>202</v>
      </c>
      <c r="E12" s="16" t="s">
        <v>283</v>
      </c>
      <c r="F12" s="27" t="s">
        <v>21</v>
      </c>
      <c r="G12" s="109" t="s">
        <v>0</v>
      </c>
      <c r="H12" s="18"/>
      <c r="I12" s="5">
        <v>10000000</v>
      </c>
      <c r="J12" s="5">
        <v>6000000</v>
      </c>
      <c r="K12" s="5">
        <v>3000000</v>
      </c>
      <c r="L12" s="5">
        <f t="shared" si="0"/>
        <v>9000000</v>
      </c>
      <c r="M12" s="5">
        <f t="shared" si="1"/>
        <v>1000000</v>
      </c>
      <c r="N12" s="5">
        <f t="shared" si="2"/>
        <v>10000000</v>
      </c>
      <c r="O12" s="5">
        <v>4500000</v>
      </c>
      <c r="P12" s="5">
        <v>4500000</v>
      </c>
      <c r="Q12" s="5">
        <f t="shared" si="3"/>
        <v>9000000</v>
      </c>
      <c r="R12" s="3">
        <f t="shared" si="4"/>
        <v>0</v>
      </c>
      <c r="S12" s="109"/>
      <c r="T12" s="109" t="s">
        <v>1</v>
      </c>
      <c r="U12" s="109" t="s">
        <v>0</v>
      </c>
      <c r="V12" s="106"/>
      <c r="W12" s="109" t="s">
        <v>1</v>
      </c>
      <c r="X12" s="109"/>
      <c r="Y12" s="109" t="s">
        <v>1</v>
      </c>
      <c r="Z12" s="53"/>
      <c r="AA12" s="26" t="s">
        <v>276</v>
      </c>
      <c r="AB12" s="53"/>
      <c r="AC12" s="53"/>
      <c r="AD12" s="54"/>
      <c r="AE12" s="55" t="s">
        <v>90</v>
      </c>
      <c r="AF12" s="15"/>
      <c r="AG12" s="15"/>
      <c r="AH12" s="15"/>
    </row>
    <row r="13" spans="1:34" s="4" customFormat="1" ht="48" customHeight="1" x14ac:dyDescent="0.3">
      <c r="A13" s="98" t="s">
        <v>119</v>
      </c>
      <c r="B13" s="38">
        <v>103</v>
      </c>
      <c r="C13" s="61" t="s">
        <v>36</v>
      </c>
      <c r="D13" s="25" t="s">
        <v>284</v>
      </c>
      <c r="E13" s="26" t="s">
        <v>285</v>
      </c>
      <c r="F13" s="27" t="s">
        <v>21</v>
      </c>
      <c r="G13" s="109" t="s">
        <v>0</v>
      </c>
      <c r="H13" s="2"/>
      <c r="I13" s="5">
        <v>5700000</v>
      </c>
      <c r="J13" s="5">
        <v>4574250</v>
      </c>
      <c r="K13" s="5">
        <v>508250</v>
      </c>
      <c r="L13" s="5">
        <f>J13+K13</f>
        <v>5082500</v>
      </c>
      <c r="M13" s="5">
        <f>I13-L13</f>
        <v>617500</v>
      </c>
      <c r="N13" s="5">
        <f>L13+M13</f>
        <v>5700000</v>
      </c>
      <c r="O13" s="5">
        <v>4250000</v>
      </c>
      <c r="P13" s="5">
        <v>832500</v>
      </c>
      <c r="Q13" s="5">
        <f>O13+P13</f>
        <v>5082500</v>
      </c>
      <c r="R13" s="3">
        <f>L13-Q13</f>
        <v>0</v>
      </c>
      <c r="S13" s="109" t="s">
        <v>1</v>
      </c>
      <c r="T13" s="109"/>
      <c r="U13" s="109" t="s">
        <v>0</v>
      </c>
      <c r="V13" s="109"/>
      <c r="W13" s="109" t="s">
        <v>1</v>
      </c>
      <c r="X13" s="2"/>
      <c r="Y13" s="109" t="s">
        <v>1</v>
      </c>
      <c r="Z13" s="109"/>
      <c r="AA13" s="26"/>
      <c r="AB13" s="109"/>
      <c r="AC13" s="2"/>
      <c r="AD13" s="48"/>
      <c r="AE13" s="32" t="s">
        <v>33</v>
      </c>
    </row>
    <row r="14" spans="1:34" s="4" customFormat="1" ht="56.1" customHeight="1" x14ac:dyDescent="0.3">
      <c r="A14" s="99" t="s">
        <v>120</v>
      </c>
      <c r="B14" s="38">
        <v>103</v>
      </c>
      <c r="C14" s="61" t="s">
        <v>36</v>
      </c>
      <c r="D14" s="25" t="s">
        <v>284</v>
      </c>
      <c r="E14" s="26" t="s">
        <v>286</v>
      </c>
      <c r="F14" s="27" t="s">
        <v>21</v>
      </c>
      <c r="G14" s="109" t="s">
        <v>0</v>
      </c>
      <c r="H14" s="2"/>
      <c r="I14" s="5">
        <v>15000000</v>
      </c>
      <c r="J14" s="5">
        <v>13500000</v>
      </c>
      <c r="K14" s="5">
        <v>1500000</v>
      </c>
      <c r="L14" s="5">
        <f>J14+K14</f>
        <v>15000000</v>
      </c>
      <c r="M14" s="5">
        <f>I14-L14</f>
        <v>0</v>
      </c>
      <c r="N14" s="5">
        <f>L14+M14</f>
        <v>15000000</v>
      </c>
      <c r="O14" s="5">
        <v>13500000</v>
      </c>
      <c r="P14" s="5">
        <v>1500000</v>
      </c>
      <c r="Q14" s="5">
        <f>O14+P14</f>
        <v>15000000</v>
      </c>
      <c r="R14" s="3">
        <f>L14-Q14</f>
        <v>0</v>
      </c>
      <c r="S14" s="109" t="s">
        <v>1</v>
      </c>
      <c r="T14" s="109"/>
      <c r="U14" s="109"/>
      <c r="V14" s="109" t="s">
        <v>0</v>
      </c>
      <c r="W14" s="109" t="s">
        <v>1</v>
      </c>
      <c r="X14" s="2"/>
      <c r="Y14" s="109" t="s">
        <v>1</v>
      </c>
      <c r="Z14" s="109"/>
      <c r="AA14" s="26"/>
      <c r="AB14" s="109"/>
      <c r="AC14" s="2"/>
      <c r="AD14" s="48"/>
      <c r="AE14" s="32" t="s">
        <v>30</v>
      </c>
    </row>
    <row r="15" spans="1:34" s="4" customFormat="1" ht="48" customHeight="1" x14ac:dyDescent="0.3">
      <c r="A15" s="95" t="s">
        <v>131</v>
      </c>
      <c r="B15" s="39">
        <v>104</v>
      </c>
      <c r="C15" s="63" t="s">
        <v>37</v>
      </c>
      <c r="D15" s="35" t="s">
        <v>38</v>
      </c>
      <c r="E15" s="16" t="s">
        <v>287</v>
      </c>
      <c r="F15" s="27" t="s">
        <v>21</v>
      </c>
      <c r="G15" s="109" t="s">
        <v>0</v>
      </c>
      <c r="H15" s="27"/>
      <c r="I15" s="5">
        <v>15000000</v>
      </c>
      <c r="J15" s="5">
        <v>12744000</v>
      </c>
      <c r="K15" s="5">
        <v>1416000</v>
      </c>
      <c r="L15" s="5">
        <f t="shared" si="0"/>
        <v>14160000</v>
      </c>
      <c r="M15" s="5">
        <f t="shared" si="1"/>
        <v>840000</v>
      </c>
      <c r="N15" s="5">
        <f t="shared" si="2"/>
        <v>15000000</v>
      </c>
      <c r="O15" s="5">
        <v>8208000</v>
      </c>
      <c r="P15" s="5">
        <v>5952000</v>
      </c>
      <c r="Q15" s="5">
        <f t="shared" si="3"/>
        <v>14160000</v>
      </c>
      <c r="R15" s="3">
        <f t="shared" si="4"/>
        <v>0</v>
      </c>
      <c r="S15" s="109" t="s">
        <v>1</v>
      </c>
      <c r="T15" s="81"/>
      <c r="U15" s="109" t="s">
        <v>0</v>
      </c>
      <c r="V15" s="104"/>
      <c r="W15" s="109" t="s">
        <v>1</v>
      </c>
      <c r="X15" s="109"/>
      <c r="Y15" s="109" t="s">
        <v>1</v>
      </c>
      <c r="Z15" s="17"/>
      <c r="AA15" s="26"/>
      <c r="AB15" s="19"/>
      <c r="AC15" s="19"/>
      <c r="AD15" s="49"/>
      <c r="AE15" s="33" t="s">
        <v>31</v>
      </c>
    </row>
    <row r="16" spans="1:34" s="4" customFormat="1" ht="48" customHeight="1" x14ac:dyDescent="0.3">
      <c r="A16" s="95" t="s">
        <v>151</v>
      </c>
      <c r="B16" s="39">
        <v>105</v>
      </c>
      <c r="C16" s="62" t="s">
        <v>93</v>
      </c>
      <c r="D16" s="96" t="s">
        <v>203</v>
      </c>
      <c r="E16" s="97" t="s">
        <v>288</v>
      </c>
      <c r="F16" s="27" t="s">
        <v>21</v>
      </c>
      <c r="G16" s="109" t="s">
        <v>0</v>
      </c>
      <c r="H16" s="18"/>
      <c r="I16" s="5">
        <v>6000000</v>
      </c>
      <c r="J16" s="5">
        <v>3562500</v>
      </c>
      <c r="K16" s="5">
        <v>1781250</v>
      </c>
      <c r="L16" s="5">
        <f t="shared" si="0"/>
        <v>5343750</v>
      </c>
      <c r="M16" s="5">
        <f t="shared" si="1"/>
        <v>656250</v>
      </c>
      <c r="N16" s="5">
        <f t="shared" si="2"/>
        <v>6000000</v>
      </c>
      <c r="O16" s="5">
        <v>1781250</v>
      </c>
      <c r="P16" s="5">
        <v>3562500</v>
      </c>
      <c r="Q16" s="5">
        <f t="shared" si="3"/>
        <v>5343750</v>
      </c>
      <c r="R16" s="3">
        <f t="shared" si="4"/>
        <v>0</v>
      </c>
      <c r="S16" s="109"/>
      <c r="T16" s="109" t="s">
        <v>1</v>
      </c>
      <c r="U16" s="109" t="s">
        <v>0</v>
      </c>
      <c r="V16" s="106"/>
      <c r="W16" s="109" t="s">
        <v>1</v>
      </c>
      <c r="X16" s="109"/>
      <c r="Y16" s="109" t="s">
        <v>1</v>
      </c>
      <c r="Z16" s="53"/>
      <c r="AA16" s="26" t="s">
        <v>276</v>
      </c>
      <c r="AB16" s="53"/>
      <c r="AC16" s="53"/>
      <c r="AD16" s="54"/>
      <c r="AE16" s="55" t="s">
        <v>90</v>
      </c>
      <c r="AF16" s="15"/>
      <c r="AG16" s="15"/>
      <c r="AH16" s="15"/>
    </row>
    <row r="17" spans="1:34" s="4" customFormat="1" ht="48" customHeight="1" x14ac:dyDescent="0.3">
      <c r="A17" s="95"/>
      <c r="B17" s="38"/>
      <c r="C17" s="61"/>
      <c r="D17" s="25" t="s">
        <v>284</v>
      </c>
      <c r="E17" s="26" t="s">
        <v>289</v>
      </c>
      <c r="F17" s="27" t="s">
        <v>21</v>
      </c>
      <c r="G17" s="109" t="s">
        <v>0</v>
      </c>
      <c r="H17" s="2"/>
      <c r="I17" s="5">
        <v>8000000</v>
      </c>
      <c r="J17" s="5">
        <v>0</v>
      </c>
      <c r="K17" s="5">
        <v>2400000</v>
      </c>
      <c r="L17" s="5">
        <f t="shared" si="0"/>
        <v>2400000</v>
      </c>
      <c r="M17" s="5">
        <f t="shared" si="1"/>
        <v>5600000</v>
      </c>
      <c r="N17" s="5">
        <f t="shared" si="2"/>
        <v>8000000</v>
      </c>
      <c r="O17" s="5">
        <v>0</v>
      </c>
      <c r="P17" s="5">
        <v>800000</v>
      </c>
      <c r="Q17" s="5">
        <f t="shared" si="3"/>
        <v>800000</v>
      </c>
      <c r="R17" s="3"/>
      <c r="S17" s="109"/>
      <c r="T17" s="109" t="s">
        <v>1</v>
      </c>
      <c r="U17" s="109" t="s">
        <v>240</v>
      </c>
      <c r="V17" s="109"/>
      <c r="W17" s="109" t="s">
        <v>1</v>
      </c>
      <c r="X17" s="2"/>
      <c r="Y17" s="109" t="s">
        <v>1</v>
      </c>
      <c r="Z17" s="109"/>
      <c r="AA17" s="26" t="s">
        <v>290</v>
      </c>
      <c r="AB17" s="109"/>
      <c r="AC17" s="2"/>
      <c r="AD17" s="48"/>
      <c r="AE17" s="32"/>
    </row>
    <row r="18" spans="1:34" s="4" customFormat="1" ht="48" customHeight="1" x14ac:dyDescent="0.3">
      <c r="A18" s="95" t="s">
        <v>116</v>
      </c>
      <c r="B18" s="38">
        <v>102</v>
      </c>
      <c r="C18" s="61" t="s">
        <v>39</v>
      </c>
      <c r="D18" s="25" t="s">
        <v>40</v>
      </c>
      <c r="E18" s="26" t="s">
        <v>291</v>
      </c>
      <c r="F18" s="27" t="s">
        <v>21</v>
      </c>
      <c r="G18" s="109" t="s">
        <v>0</v>
      </c>
      <c r="H18" s="2"/>
      <c r="I18" s="5">
        <v>14950000</v>
      </c>
      <c r="J18" s="5">
        <v>13192200</v>
      </c>
      <c r="K18" s="5">
        <v>0</v>
      </c>
      <c r="L18" s="5">
        <f t="shared" si="0"/>
        <v>13192200</v>
      </c>
      <c r="M18" s="5">
        <f t="shared" si="1"/>
        <v>1757800</v>
      </c>
      <c r="N18" s="5">
        <f t="shared" si="2"/>
        <v>14950000</v>
      </c>
      <c r="O18" s="5">
        <v>10301987</v>
      </c>
      <c r="P18" s="5">
        <v>1712989</v>
      </c>
      <c r="Q18" s="5">
        <f t="shared" si="3"/>
        <v>12014976</v>
      </c>
      <c r="R18" s="3">
        <f t="shared" si="4"/>
        <v>1177224</v>
      </c>
      <c r="S18" s="109" t="s">
        <v>1</v>
      </c>
      <c r="T18" s="109"/>
      <c r="U18" s="109" t="s">
        <v>0</v>
      </c>
      <c r="V18" s="109"/>
      <c r="W18" s="109" t="s">
        <v>1</v>
      </c>
      <c r="X18" s="2"/>
      <c r="Y18" s="109" t="s">
        <v>1</v>
      </c>
      <c r="Z18" s="109"/>
      <c r="AA18" s="26"/>
      <c r="AB18" s="5">
        <v>1177224</v>
      </c>
      <c r="AC18" s="109" t="s">
        <v>237</v>
      </c>
      <c r="AD18" s="48"/>
      <c r="AE18" s="32" t="s">
        <v>30</v>
      </c>
      <c r="AF18" s="51"/>
    </row>
    <row r="19" spans="1:34" s="4" customFormat="1" ht="48" customHeight="1" x14ac:dyDescent="0.3">
      <c r="A19" s="95" t="s">
        <v>152</v>
      </c>
      <c r="B19" s="39">
        <v>105</v>
      </c>
      <c r="C19" s="62" t="s">
        <v>94</v>
      </c>
      <c r="D19" s="96" t="s">
        <v>292</v>
      </c>
      <c r="E19" s="16" t="s">
        <v>293</v>
      </c>
      <c r="F19" s="27" t="s">
        <v>21</v>
      </c>
      <c r="G19" s="109" t="s">
        <v>0</v>
      </c>
      <c r="H19" s="18"/>
      <c r="I19" s="5">
        <v>6000000</v>
      </c>
      <c r="J19" s="5">
        <v>3600000</v>
      </c>
      <c r="K19" s="5">
        <v>1800000</v>
      </c>
      <c r="L19" s="5">
        <f t="shared" si="0"/>
        <v>5400000</v>
      </c>
      <c r="M19" s="5">
        <f t="shared" si="1"/>
        <v>600000</v>
      </c>
      <c r="N19" s="5">
        <f t="shared" si="2"/>
        <v>6000000</v>
      </c>
      <c r="O19" s="5">
        <v>1628670</v>
      </c>
      <c r="P19" s="5">
        <v>1707201</v>
      </c>
      <c r="Q19" s="5">
        <f t="shared" si="3"/>
        <v>3335871</v>
      </c>
      <c r="R19" s="3">
        <f t="shared" si="4"/>
        <v>2064129</v>
      </c>
      <c r="S19" s="82"/>
      <c r="T19" s="109" t="s">
        <v>1</v>
      </c>
      <c r="U19" s="109" t="s">
        <v>241</v>
      </c>
      <c r="V19" s="106"/>
      <c r="W19" s="109" t="s">
        <v>1</v>
      </c>
      <c r="X19" s="109"/>
      <c r="Y19" s="109" t="s">
        <v>1</v>
      </c>
      <c r="Z19" s="53"/>
      <c r="AA19" s="26" t="s">
        <v>276</v>
      </c>
      <c r="AB19" s="53"/>
      <c r="AC19" s="53"/>
      <c r="AD19" s="54"/>
      <c r="AE19" s="55" t="s">
        <v>90</v>
      </c>
      <c r="AF19" s="58"/>
      <c r="AG19" s="15"/>
      <c r="AH19" s="15"/>
    </row>
    <row r="20" spans="1:34" s="4" customFormat="1" ht="48" customHeight="1" x14ac:dyDescent="0.3">
      <c r="A20" s="95"/>
      <c r="B20" s="39"/>
      <c r="C20" s="62"/>
      <c r="D20" s="96" t="s">
        <v>292</v>
      </c>
      <c r="E20" s="16" t="s">
        <v>294</v>
      </c>
      <c r="F20" s="27" t="s">
        <v>21</v>
      </c>
      <c r="G20" s="109" t="s">
        <v>0</v>
      </c>
      <c r="H20" s="18"/>
      <c r="I20" s="5">
        <v>8000000</v>
      </c>
      <c r="J20" s="5">
        <v>0</v>
      </c>
      <c r="K20" s="5">
        <v>4795200</v>
      </c>
      <c r="L20" s="5">
        <f t="shared" ref="L20" si="5">J20+K20</f>
        <v>4795200</v>
      </c>
      <c r="M20" s="5">
        <f t="shared" ref="M20" si="6">I20-L20</f>
        <v>3204800</v>
      </c>
      <c r="N20" s="5">
        <f t="shared" ref="N20" si="7">L20+M20</f>
        <v>8000000</v>
      </c>
      <c r="O20" s="5">
        <v>0</v>
      </c>
      <c r="P20" s="5">
        <v>3201772</v>
      </c>
      <c r="Q20" s="5">
        <f t="shared" si="3"/>
        <v>3201772</v>
      </c>
      <c r="R20" s="3"/>
      <c r="S20" s="82"/>
      <c r="T20" s="109" t="s">
        <v>1</v>
      </c>
      <c r="U20" s="109" t="s">
        <v>240</v>
      </c>
      <c r="V20" s="106"/>
      <c r="W20" s="109" t="s">
        <v>1</v>
      </c>
      <c r="X20" s="109"/>
      <c r="Y20" s="109" t="s">
        <v>1</v>
      </c>
      <c r="Z20" s="53"/>
      <c r="AA20" s="26" t="s">
        <v>290</v>
      </c>
      <c r="AB20" s="53"/>
      <c r="AC20" s="53"/>
      <c r="AD20" s="54"/>
      <c r="AE20" s="55"/>
      <c r="AF20" s="39"/>
      <c r="AG20" s="15"/>
      <c r="AH20" s="15"/>
    </row>
    <row r="21" spans="1:34" s="4" customFormat="1" ht="48" customHeight="1" x14ac:dyDescent="0.3">
      <c r="A21" s="95" t="s">
        <v>132</v>
      </c>
      <c r="B21" s="39">
        <v>104</v>
      </c>
      <c r="C21" s="63" t="s">
        <v>41</v>
      </c>
      <c r="D21" s="35" t="s">
        <v>42</v>
      </c>
      <c r="E21" s="16" t="s">
        <v>14</v>
      </c>
      <c r="F21" s="27" t="s">
        <v>21</v>
      </c>
      <c r="G21" s="109" t="s">
        <v>0</v>
      </c>
      <c r="H21" s="27"/>
      <c r="I21" s="5">
        <v>6000000</v>
      </c>
      <c r="J21" s="5">
        <v>5180400</v>
      </c>
      <c r="K21" s="5">
        <v>511860</v>
      </c>
      <c r="L21" s="5">
        <f t="shared" si="0"/>
        <v>5692260</v>
      </c>
      <c r="M21" s="5">
        <f t="shared" si="1"/>
        <v>307740</v>
      </c>
      <c r="N21" s="5">
        <f t="shared" si="2"/>
        <v>6000000</v>
      </c>
      <c r="O21" s="5">
        <v>3422120</v>
      </c>
      <c r="P21" s="5">
        <v>2270140</v>
      </c>
      <c r="Q21" s="5">
        <f t="shared" si="3"/>
        <v>5692260</v>
      </c>
      <c r="R21" s="3">
        <f t="shared" si="4"/>
        <v>0</v>
      </c>
      <c r="S21" s="109" t="s">
        <v>1</v>
      </c>
      <c r="T21" s="109"/>
      <c r="U21" s="104" t="s">
        <v>240</v>
      </c>
      <c r="V21" s="109"/>
      <c r="W21" s="109" t="s">
        <v>1</v>
      </c>
      <c r="X21" s="109"/>
      <c r="Y21" s="109" t="s">
        <v>1</v>
      </c>
      <c r="Z21" s="17"/>
      <c r="AA21" s="26"/>
      <c r="AB21" s="19"/>
      <c r="AC21" s="19"/>
      <c r="AD21" s="49"/>
      <c r="AE21" s="33" t="s">
        <v>32</v>
      </c>
    </row>
    <row r="22" spans="1:34" s="4" customFormat="1" ht="48" customHeight="1" x14ac:dyDescent="0.3">
      <c r="A22" s="95" t="s">
        <v>153</v>
      </c>
      <c r="B22" s="39">
        <v>105</v>
      </c>
      <c r="C22" s="62" t="s">
        <v>95</v>
      </c>
      <c r="D22" s="96" t="s">
        <v>204</v>
      </c>
      <c r="E22" s="16" t="s">
        <v>295</v>
      </c>
      <c r="F22" s="27" t="s">
        <v>21</v>
      </c>
      <c r="G22" s="109" t="s">
        <v>0</v>
      </c>
      <c r="H22" s="18"/>
      <c r="I22" s="5">
        <v>10000000</v>
      </c>
      <c r="J22" s="5">
        <v>5705000</v>
      </c>
      <c r="K22" s="5">
        <v>2852500</v>
      </c>
      <c r="L22" s="5">
        <f t="shared" si="0"/>
        <v>8557500</v>
      </c>
      <c r="M22" s="5">
        <f t="shared" si="1"/>
        <v>1442500</v>
      </c>
      <c r="N22" s="5">
        <f t="shared" si="2"/>
        <v>10000000</v>
      </c>
      <c r="O22" s="5">
        <v>2843791</v>
      </c>
      <c r="P22" s="5">
        <v>2837000</v>
      </c>
      <c r="Q22" s="5">
        <f t="shared" si="3"/>
        <v>5680791</v>
      </c>
      <c r="R22" s="3">
        <f t="shared" si="4"/>
        <v>2876709</v>
      </c>
      <c r="S22" s="82"/>
      <c r="T22" s="109" t="s">
        <v>1</v>
      </c>
      <c r="U22" s="109" t="s">
        <v>0</v>
      </c>
      <c r="V22" s="106"/>
      <c r="W22" s="109" t="s">
        <v>1</v>
      </c>
      <c r="X22" s="109"/>
      <c r="Y22" s="109" t="s">
        <v>1</v>
      </c>
      <c r="Z22" s="53"/>
      <c r="AA22" s="26" t="s">
        <v>276</v>
      </c>
      <c r="AB22" s="53"/>
      <c r="AC22" s="53"/>
      <c r="AD22" s="54"/>
      <c r="AE22" s="55" t="s">
        <v>90</v>
      </c>
      <c r="AF22" s="15"/>
      <c r="AG22" s="15"/>
      <c r="AH22" s="15"/>
    </row>
    <row r="23" spans="1:34" s="4" customFormat="1" ht="48" customHeight="1" x14ac:dyDescent="0.3">
      <c r="A23" s="98" t="s">
        <v>154</v>
      </c>
      <c r="B23" s="39">
        <v>105</v>
      </c>
      <c r="C23" s="62" t="s">
        <v>95</v>
      </c>
      <c r="D23" s="96" t="s">
        <v>296</v>
      </c>
      <c r="E23" s="16" t="s">
        <v>246</v>
      </c>
      <c r="F23" s="27" t="s">
        <v>21</v>
      </c>
      <c r="G23" s="109" t="s">
        <v>0</v>
      </c>
      <c r="H23" s="18"/>
      <c r="I23" s="5">
        <v>5500000</v>
      </c>
      <c r="J23" s="5">
        <v>3125000</v>
      </c>
      <c r="K23" s="5">
        <v>1562500</v>
      </c>
      <c r="L23" s="5">
        <f t="shared" si="0"/>
        <v>4687500</v>
      </c>
      <c r="M23" s="5">
        <f t="shared" si="1"/>
        <v>812500</v>
      </c>
      <c r="N23" s="5">
        <f t="shared" si="2"/>
        <v>5500000</v>
      </c>
      <c r="O23" s="5">
        <v>1553442</v>
      </c>
      <c r="P23" s="5">
        <v>1542971</v>
      </c>
      <c r="Q23" s="5">
        <f t="shared" si="3"/>
        <v>3096413</v>
      </c>
      <c r="R23" s="3">
        <f t="shared" si="4"/>
        <v>1591087</v>
      </c>
      <c r="S23" s="82"/>
      <c r="T23" s="109" t="s">
        <v>1</v>
      </c>
      <c r="U23" s="109" t="s">
        <v>241</v>
      </c>
      <c r="V23" s="106"/>
      <c r="W23" s="109" t="s">
        <v>1</v>
      </c>
      <c r="X23" s="109"/>
      <c r="Y23" s="109" t="s">
        <v>1</v>
      </c>
      <c r="Z23" s="53"/>
      <c r="AA23" s="26" t="s">
        <v>276</v>
      </c>
      <c r="AB23" s="53"/>
      <c r="AC23" s="53"/>
      <c r="AD23" s="54"/>
      <c r="AE23" s="55" t="s">
        <v>91</v>
      </c>
      <c r="AF23" s="15"/>
      <c r="AG23" s="15"/>
      <c r="AH23" s="15"/>
    </row>
    <row r="24" spans="1:34" s="4" customFormat="1" ht="48" customHeight="1" x14ac:dyDescent="0.3">
      <c r="A24" s="95"/>
      <c r="B24" s="39"/>
      <c r="C24" s="62"/>
      <c r="D24" s="96" t="s">
        <v>296</v>
      </c>
      <c r="E24" s="16" t="s">
        <v>297</v>
      </c>
      <c r="F24" s="27" t="s">
        <v>21</v>
      </c>
      <c r="G24" s="109" t="s">
        <v>0</v>
      </c>
      <c r="H24" s="18"/>
      <c r="I24" s="5">
        <v>7000000</v>
      </c>
      <c r="J24" s="5">
        <v>0</v>
      </c>
      <c r="K24" s="5">
        <v>4070000</v>
      </c>
      <c r="L24" s="5">
        <f t="shared" si="0"/>
        <v>4070000</v>
      </c>
      <c r="M24" s="5">
        <f t="shared" si="1"/>
        <v>2930000</v>
      </c>
      <c r="N24" s="5">
        <f t="shared" si="2"/>
        <v>7000000</v>
      </c>
      <c r="O24" s="5">
        <v>0</v>
      </c>
      <c r="P24" s="5">
        <v>2035000</v>
      </c>
      <c r="Q24" s="5">
        <f t="shared" si="3"/>
        <v>2035000</v>
      </c>
      <c r="R24" s="3"/>
      <c r="S24" s="82"/>
      <c r="T24" s="109" t="s">
        <v>1</v>
      </c>
      <c r="U24" s="109" t="s">
        <v>240</v>
      </c>
      <c r="V24" s="106"/>
      <c r="W24" s="109" t="s">
        <v>1</v>
      </c>
      <c r="X24" s="109"/>
      <c r="Y24" s="109" t="s">
        <v>1</v>
      </c>
      <c r="Z24" s="53"/>
      <c r="AA24" s="26" t="s">
        <v>290</v>
      </c>
      <c r="AB24" s="53"/>
      <c r="AC24" s="53"/>
      <c r="AD24" s="54"/>
      <c r="AE24" s="55"/>
      <c r="AF24" s="15"/>
      <c r="AG24" s="15"/>
      <c r="AH24" s="15"/>
    </row>
    <row r="25" spans="1:34" s="4" customFormat="1" ht="48" customHeight="1" x14ac:dyDescent="0.3">
      <c r="A25" s="95" t="s">
        <v>121</v>
      </c>
      <c r="B25" s="38">
        <v>103</v>
      </c>
      <c r="C25" s="61" t="s">
        <v>43</v>
      </c>
      <c r="D25" s="25" t="s">
        <v>44</v>
      </c>
      <c r="E25" s="26" t="s">
        <v>45</v>
      </c>
      <c r="F25" s="27" t="s">
        <v>21</v>
      </c>
      <c r="G25" s="109" t="s">
        <v>0</v>
      </c>
      <c r="H25" s="2"/>
      <c r="I25" s="5">
        <v>6000000</v>
      </c>
      <c r="J25" s="5">
        <v>5310000</v>
      </c>
      <c r="K25" s="5">
        <v>590000</v>
      </c>
      <c r="L25" s="5">
        <f t="shared" si="0"/>
        <v>5900000</v>
      </c>
      <c r="M25" s="5">
        <f t="shared" si="1"/>
        <v>100000</v>
      </c>
      <c r="N25" s="5">
        <f t="shared" si="2"/>
        <v>6000000</v>
      </c>
      <c r="O25" s="5">
        <v>3540000</v>
      </c>
      <c r="P25" s="5">
        <v>2360000</v>
      </c>
      <c r="Q25" s="5">
        <f t="shared" si="3"/>
        <v>5900000</v>
      </c>
      <c r="R25" s="3">
        <f t="shared" si="4"/>
        <v>0</v>
      </c>
      <c r="S25" s="109" t="s">
        <v>1</v>
      </c>
      <c r="T25" s="109"/>
      <c r="U25" s="109"/>
      <c r="V25" s="109" t="s">
        <v>0</v>
      </c>
      <c r="W25" s="109" t="s">
        <v>1</v>
      </c>
      <c r="X25" s="2"/>
      <c r="Y25" s="109" t="s">
        <v>1</v>
      </c>
      <c r="Z25" s="109"/>
      <c r="AA25" s="26"/>
      <c r="AB25" s="109"/>
      <c r="AC25" s="2"/>
      <c r="AD25" s="48"/>
      <c r="AE25" s="32" t="s">
        <v>33</v>
      </c>
    </row>
    <row r="26" spans="1:34" s="4" customFormat="1" ht="48" customHeight="1" x14ac:dyDescent="0.3">
      <c r="A26" s="95" t="s">
        <v>133</v>
      </c>
      <c r="B26" s="39">
        <v>104</v>
      </c>
      <c r="C26" s="63" t="s">
        <v>46</v>
      </c>
      <c r="D26" s="35" t="s">
        <v>298</v>
      </c>
      <c r="E26" s="16" t="s">
        <v>299</v>
      </c>
      <c r="F26" s="27" t="s">
        <v>21</v>
      </c>
      <c r="G26" s="109" t="s">
        <v>0</v>
      </c>
      <c r="H26" s="27"/>
      <c r="I26" s="5">
        <v>15000000</v>
      </c>
      <c r="J26" s="5">
        <v>12555000</v>
      </c>
      <c r="K26" s="5">
        <v>0</v>
      </c>
      <c r="L26" s="5">
        <f t="shared" si="0"/>
        <v>12555000</v>
      </c>
      <c r="M26" s="5">
        <f t="shared" si="1"/>
        <v>2445000</v>
      </c>
      <c r="N26" s="5">
        <f t="shared" si="2"/>
        <v>15000000</v>
      </c>
      <c r="O26" s="5">
        <v>9067500</v>
      </c>
      <c r="P26" s="5">
        <v>0</v>
      </c>
      <c r="Q26" s="5">
        <f t="shared" si="3"/>
        <v>9067500</v>
      </c>
      <c r="R26" s="3">
        <f t="shared" si="4"/>
        <v>3487500</v>
      </c>
      <c r="S26" s="81"/>
      <c r="T26" s="109" t="s">
        <v>1</v>
      </c>
      <c r="U26" s="104"/>
      <c r="V26" s="109" t="s">
        <v>0</v>
      </c>
      <c r="W26" s="109" t="s">
        <v>1</v>
      </c>
      <c r="X26" s="109"/>
      <c r="Y26" s="109" t="s">
        <v>1</v>
      </c>
      <c r="Z26" s="17"/>
      <c r="AA26" s="26" t="s">
        <v>300</v>
      </c>
      <c r="AB26" s="19"/>
      <c r="AC26" s="19"/>
      <c r="AD26" s="49"/>
      <c r="AE26" s="33" t="s">
        <v>31</v>
      </c>
      <c r="AF26" s="15"/>
    </row>
    <row r="27" spans="1:34" s="4" customFormat="1" ht="48" customHeight="1" x14ac:dyDescent="0.3">
      <c r="A27" s="95" t="s">
        <v>155</v>
      </c>
      <c r="B27" s="39">
        <v>105</v>
      </c>
      <c r="C27" s="62" t="s">
        <v>301</v>
      </c>
      <c r="D27" s="96" t="s">
        <v>205</v>
      </c>
      <c r="E27" s="16" t="s">
        <v>96</v>
      </c>
      <c r="F27" s="27" t="s">
        <v>21</v>
      </c>
      <c r="G27" s="109" t="s">
        <v>0</v>
      </c>
      <c r="H27" s="18"/>
      <c r="I27" s="5">
        <v>10000000</v>
      </c>
      <c r="J27" s="5">
        <v>3000000</v>
      </c>
      <c r="K27" s="5">
        <v>5850000</v>
      </c>
      <c r="L27" s="5">
        <f>J27+K27</f>
        <v>8850000</v>
      </c>
      <c r="M27" s="5">
        <f>I27-L27</f>
        <v>1150000</v>
      </c>
      <c r="N27" s="5">
        <f>L27+M27</f>
        <v>10000000</v>
      </c>
      <c r="O27" s="5">
        <v>585000</v>
      </c>
      <c r="P27" s="5">
        <v>5364010</v>
      </c>
      <c r="Q27" s="5">
        <f>O27+P27</f>
        <v>5949010</v>
      </c>
      <c r="R27" s="3">
        <f>L27-Q27</f>
        <v>2900990</v>
      </c>
      <c r="S27" s="82"/>
      <c r="T27" s="109" t="s">
        <v>1</v>
      </c>
      <c r="U27" s="109" t="s">
        <v>0</v>
      </c>
      <c r="V27" s="106"/>
      <c r="W27" s="109" t="s">
        <v>1</v>
      </c>
      <c r="X27" s="109"/>
      <c r="Y27" s="109" t="s">
        <v>1</v>
      </c>
      <c r="Z27" s="53"/>
      <c r="AA27" s="26" t="s">
        <v>276</v>
      </c>
      <c r="AB27" s="53"/>
      <c r="AC27" s="53"/>
      <c r="AD27" s="54"/>
      <c r="AE27" s="55" t="s">
        <v>90</v>
      </c>
      <c r="AF27" s="15"/>
      <c r="AG27" s="15"/>
      <c r="AH27" s="15"/>
    </row>
    <row r="28" spans="1:34" s="4" customFormat="1" ht="48" customHeight="1" x14ac:dyDescent="0.3">
      <c r="A28" s="95"/>
      <c r="B28" s="39"/>
      <c r="C28" s="63"/>
      <c r="D28" s="35" t="s">
        <v>298</v>
      </c>
      <c r="E28" s="16" t="s">
        <v>302</v>
      </c>
      <c r="F28" s="27" t="s">
        <v>21</v>
      </c>
      <c r="G28" s="109" t="s">
        <v>0</v>
      </c>
      <c r="H28" s="27"/>
      <c r="I28" s="5">
        <v>10000000</v>
      </c>
      <c r="J28" s="5">
        <v>0</v>
      </c>
      <c r="K28" s="5">
        <v>5800000</v>
      </c>
      <c r="L28" s="5">
        <f t="shared" si="0"/>
        <v>5800000</v>
      </c>
      <c r="M28" s="5">
        <f t="shared" si="1"/>
        <v>4200000</v>
      </c>
      <c r="N28" s="5">
        <f t="shared" si="2"/>
        <v>10000000</v>
      </c>
      <c r="O28" s="5">
        <v>0</v>
      </c>
      <c r="P28" s="5">
        <v>2897527</v>
      </c>
      <c r="Q28" s="5">
        <f t="shared" si="3"/>
        <v>2897527</v>
      </c>
      <c r="R28" s="3"/>
      <c r="S28" s="81"/>
      <c r="T28" s="109" t="s">
        <v>1</v>
      </c>
      <c r="U28" s="104" t="s">
        <v>240</v>
      </c>
      <c r="V28" s="109"/>
      <c r="W28" s="109" t="s">
        <v>1</v>
      </c>
      <c r="X28" s="109"/>
      <c r="Y28" s="109" t="s">
        <v>1</v>
      </c>
      <c r="Z28" s="17"/>
      <c r="AA28" s="26" t="s">
        <v>290</v>
      </c>
      <c r="AB28" s="19"/>
      <c r="AC28" s="19"/>
      <c r="AD28" s="49"/>
      <c r="AE28" s="33"/>
      <c r="AF28" s="15"/>
    </row>
    <row r="29" spans="1:34" s="4" customFormat="1" ht="48" customHeight="1" x14ac:dyDescent="0.3">
      <c r="A29" s="95" t="s">
        <v>122</v>
      </c>
      <c r="B29" s="38">
        <v>103</v>
      </c>
      <c r="C29" s="64" t="s">
        <v>173</v>
      </c>
      <c r="D29" s="28" t="s">
        <v>47</v>
      </c>
      <c r="E29" s="26" t="s">
        <v>48</v>
      </c>
      <c r="F29" s="27" t="s">
        <v>21</v>
      </c>
      <c r="G29" s="109" t="s">
        <v>0</v>
      </c>
      <c r="H29" s="2"/>
      <c r="I29" s="5">
        <v>9450000</v>
      </c>
      <c r="J29" s="5">
        <v>8505000</v>
      </c>
      <c r="K29" s="5">
        <v>940000</v>
      </c>
      <c r="L29" s="5">
        <f>J29+K29</f>
        <v>9445000</v>
      </c>
      <c r="M29" s="5">
        <f>I29-L29</f>
        <v>5000</v>
      </c>
      <c r="N29" s="5">
        <f>L29+M29</f>
        <v>9450000</v>
      </c>
      <c r="O29" s="5">
        <v>6237000</v>
      </c>
      <c r="P29" s="5">
        <v>3208000</v>
      </c>
      <c r="Q29" s="5">
        <f>O29+P29</f>
        <v>9445000</v>
      </c>
      <c r="R29" s="3">
        <f>L29-Q29</f>
        <v>0</v>
      </c>
      <c r="S29" s="109" t="s">
        <v>1</v>
      </c>
      <c r="T29" s="109"/>
      <c r="U29" s="109" t="s">
        <v>0</v>
      </c>
      <c r="V29" s="109"/>
      <c r="W29" s="109" t="s">
        <v>1</v>
      </c>
      <c r="X29" s="109"/>
      <c r="Y29" s="109" t="s">
        <v>1</v>
      </c>
      <c r="Z29" s="109"/>
      <c r="AA29" s="26"/>
      <c r="AB29" s="109"/>
      <c r="AC29" s="2"/>
      <c r="AD29" s="48"/>
      <c r="AE29" s="32" t="s">
        <v>30</v>
      </c>
    </row>
    <row r="30" spans="1:34" s="4" customFormat="1" ht="56.1" customHeight="1" x14ac:dyDescent="0.3">
      <c r="A30" s="95" t="s">
        <v>134</v>
      </c>
      <c r="B30" s="39">
        <v>104</v>
      </c>
      <c r="C30" s="63" t="s">
        <v>174</v>
      </c>
      <c r="D30" s="28" t="s">
        <v>47</v>
      </c>
      <c r="E30" s="16" t="s">
        <v>303</v>
      </c>
      <c r="F30" s="27" t="s">
        <v>21</v>
      </c>
      <c r="G30" s="109" t="s">
        <v>0</v>
      </c>
      <c r="H30" s="27"/>
      <c r="I30" s="5">
        <v>6000000</v>
      </c>
      <c r="J30" s="5">
        <v>3600000</v>
      </c>
      <c r="K30" s="5">
        <v>2380667</v>
      </c>
      <c r="L30" s="5">
        <f>J30+K30</f>
        <v>5980667</v>
      </c>
      <c r="M30" s="5">
        <f>I30-L30</f>
        <v>19333</v>
      </c>
      <c r="N30" s="5">
        <f>L30+M30</f>
        <v>6000000</v>
      </c>
      <c r="O30" s="5">
        <v>1800000</v>
      </c>
      <c r="P30" s="5">
        <v>4180667</v>
      </c>
      <c r="Q30" s="5">
        <f>O30+P30</f>
        <v>5980667</v>
      </c>
      <c r="R30" s="3">
        <f>L30-Q30</f>
        <v>0</v>
      </c>
      <c r="S30" s="109" t="s">
        <v>1</v>
      </c>
      <c r="T30" s="109"/>
      <c r="U30" s="109" t="s">
        <v>241</v>
      </c>
      <c r="V30" s="104"/>
      <c r="W30" s="109" t="s">
        <v>1</v>
      </c>
      <c r="X30" s="109"/>
      <c r="Y30" s="109" t="s">
        <v>1</v>
      </c>
      <c r="Z30" s="17"/>
      <c r="AA30" s="26"/>
      <c r="AB30" s="19"/>
      <c r="AC30" s="19"/>
      <c r="AD30" s="49"/>
      <c r="AE30" s="33" t="s">
        <v>31</v>
      </c>
      <c r="AF30" s="15"/>
    </row>
    <row r="31" spans="1:34" s="4" customFormat="1" ht="48" customHeight="1" x14ac:dyDescent="0.3">
      <c r="A31" s="95" t="s">
        <v>156</v>
      </c>
      <c r="B31" s="39">
        <v>105</v>
      </c>
      <c r="C31" s="62" t="s">
        <v>247</v>
      </c>
      <c r="D31" s="96" t="s">
        <v>206</v>
      </c>
      <c r="E31" s="16" t="s">
        <v>97</v>
      </c>
      <c r="F31" s="27" t="s">
        <v>21</v>
      </c>
      <c r="G31" s="109" t="s">
        <v>0</v>
      </c>
      <c r="H31" s="18"/>
      <c r="I31" s="5">
        <v>6000000</v>
      </c>
      <c r="J31" s="5">
        <v>1800000</v>
      </c>
      <c r="K31" s="5">
        <v>3600000</v>
      </c>
      <c r="L31" s="5">
        <f t="shared" ref="L31:L56" si="8">J31+K31</f>
        <v>5400000</v>
      </c>
      <c r="M31" s="5">
        <f t="shared" ref="M31:M56" si="9">I31-L31</f>
        <v>600000</v>
      </c>
      <c r="N31" s="5">
        <f t="shared" ref="N31:N56" si="10">L31+M31</f>
        <v>6000000</v>
      </c>
      <c r="O31" s="5">
        <v>0</v>
      </c>
      <c r="P31" s="5">
        <v>3600000</v>
      </c>
      <c r="Q31" s="5">
        <f t="shared" ref="Q31:Q56" si="11">O31+P31</f>
        <v>3600000</v>
      </c>
      <c r="R31" s="3">
        <f t="shared" ref="R31:R56" si="12">L31-Q31</f>
        <v>1800000</v>
      </c>
      <c r="S31" s="82"/>
      <c r="T31" s="109" t="s">
        <v>1</v>
      </c>
      <c r="U31" s="109" t="s">
        <v>0</v>
      </c>
      <c r="V31" s="106"/>
      <c r="W31" s="109" t="s">
        <v>1</v>
      </c>
      <c r="X31" s="109"/>
      <c r="Y31" s="109" t="s">
        <v>1</v>
      </c>
      <c r="Z31" s="53"/>
      <c r="AA31" s="26" t="s">
        <v>276</v>
      </c>
      <c r="AB31" s="53"/>
      <c r="AC31" s="53"/>
      <c r="AD31" s="54"/>
      <c r="AE31" s="55" t="s">
        <v>90</v>
      </c>
      <c r="AF31" s="15"/>
      <c r="AG31" s="15"/>
      <c r="AH31" s="15"/>
    </row>
    <row r="32" spans="1:34" s="4" customFormat="1" ht="48" customHeight="1" x14ac:dyDescent="0.3">
      <c r="A32" s="95" t="s">
        <v>157</v>
      </c>
      <c r="B32" s="39">
        <v>105</v>
      </c>
      <c r="C32" s="62" t="s">
        <v>247</v>
      </c>
      <c r="D32" s="96" t="s">
        <v>206</v>
      </c>
      <c r="E32" s="16" t="s">
        <v>98</v>
      </c>
      <c r="F32" s="27" t="s">
        <v>21</v>
      </c>
      <c r="G32" s="109" t="s">
        <v>0</v>
      </c>
      <c r="H32" s="18"/>
      <c r="I32" s="5">
        <v>5000000</v>
      </c>
      <c r="J32" s="5">
        <v>1499998</v>
      </c>
      <c r="K32" s="5">
        <v>2999996</v>
      </c>
      <c r="L32" s="5">
        <f t="shared" si="8"/>
        <v>4499994</v>
      </c>
      <c r="M32" s="5">
        <f t="shared" si="9"/>
        <v>500006</v>
      </c>
      <c r="N32" s="5">
        <f t="shared" si="10"/>
        <v>5000000</v>
      </c>
      <c r="O32" s="5">
        <v>0</v>
      </c>
      <c r="P32" s="5">
        <v>2999996</v>
      </c>
      <c r="Q32" s="5">
        <f t="shared" si="11"/>
        <v>2999996</v>
      </c>
      <c r="R32" s="3">
        <f t="shared" si="12"/>
        <v>1499998</v>
      </c>
      <c r="S32" s="82"/>
      <c r="T32" s="109" t="s">
        <v>1</v>
      </c>
      <c r="U32" s="109" t="s">
        <v>0</v>
      </c>
      <c r="V32" s="106"/>
      <c r="W32" s="109" t="s">
        <v>1</v>
      </c>
      <c r="X32" s="109"/>
      <c r="Y32" s="109" t="s">
        <v>1</v>
      </c>
      <c r="Z32" s="53"/>
      <c r="AA32" s="26" t="s">
        <v>276</v>
      </c>
      <c r="AB32" s="53"/>
      <c r="AC32" s="53"/>
      <c r="AD32" s="54"/>
      <c r="AE32" s="55" t="s">
        <v>91</v>
      </c>
      <c r="AF32" s="15"/>
      <c r="AG32" s="15"/>
      <c r="AH32" s="15"/>
    </row>
    <row r="33" spans="1:34" s="4" customFormat="1" ht="48" customHeight="1" x14ac:dyDescent="0.3">
      <c r="A33" s="95"/>
      <c r="B33" s="39"/>
      <c r="C33" s="63"/>
      <c r="D33" s="28" t="s">
        <v>47</v>
      </c>
      <c r="E33" s="16" t="s">
        <v>304</v>
      </c>
      <c r="F33" s="27" t="s">
        <v>21</v>
      </c>
      <c r="G33" s="109" t="s">
        <v>0</v>
      </c>
      <c r="H33" s="27"/>
      <c r="I33" s="5">
        <v>5000000</v>
      </c>
      <c r="J33" s="5">
        <v>0</v>
      </c>
      <c r="K33" s="5">
        <v>3000000</v>
      </c>
      <c r="L33" s="5">
        <f t="shared" si="8"/>
        <v>3000000</v>
      </c>
      <c r="M33" s="5">
        <f t="shared" si="9"/>
        <v>2000000</v>
      </c>
      <c r="N33" s="5">
        <f t="shared" si="10"/>
        <v>5000000</v>
      </c>
      <c r="O33" s="5">
        <v>0</v>
      </c>
      <c r="P33" s="5">
        <v>1250000</v>
      </c>
      <c r="Q33" s="5">
        <f t="shared" si="11"/>
        <v>1250000</v>
      </c>
      <c r="R33" s="3"/>
      <c r="S33" s="81"/>
      <c r="T33" s="109" t="s">
        <v>1</v>
      </c>
      <c r="U33" s="109" t="s">
        <v>240</v>
      </c>
      <c r="V33" s="104"/>
      <c r="W33" s="109" t="s">
        <v>1</v>
      </c>
      <c r="X33" s="109"/>
      <c r="Y33" s="109" t="s">
        <v>1</v>
      </c>
      <c r="Z33" s="17"/>
      <c r="AA33" s="26" t="s">
        <v>290</v>
      </c>
      <c r="AB33" s="19"/>
      <c r="AC33" s="19"/>
      <c r="AD33" s="49"/>
      <c r="AE33" s="33"/>
      <c r="AF33" s="15"/>
    </row>
    <row r="34" spans="1:34" s="4" customFormat="1" ht="48" customHeight="1" x14ac:dyDescent="0.3">
      <c r="A34" s="95"/>
      <c r="B34" s="39"/>
      <c r="C34" s="63"/>
      <c r="D34" s="28" t="s">
        <v>47</v>
      </c>
      <c r="E34" s="16" t="s">
        <v>305</v>
      </c>
      <c r="F34" s="27" t="s">
        <v>21</v>
      </c>
      <c r="G34" s="109" t="s">
        <v>0</v>
      </c>
      <c r="H34" s="27"/>
      <c r="I34" s="5">
        <v>8000000</v>
      </c>
      <c r="J34" s="5">
        <v>0</v>
      </c>
      <c r="K34" s="5">
        <v>4739456</v>
      </c>
      <c r="L34" s="5">
        <f t="shared" si="8"/>
        <v>4739456</v>
      </c>
      <c r="M34" s="5">
        <f t="shared" si="9"/>
        <v>3260544</v>
      </c>
      <c r="N34" s="5">
        <f t="shared" si="10"/>
        <v>8000000</v>
      </c>
      <c r="O34" s="5">
        <v>0</v>
      </c>
      <c r="P34" s="5">
        <v>1974773</v>
      </c>
      <c r="Q34" s="5">
        <f t="shared" si="11"/>
        <v>1974773</v>
      </c>
      <c r="R34" s="3"/>
      <c r="S34" s="81"/>
      <c r="T34" s="109" t="s">
        <v>1</v>
      </c>
      <c r="U34" s="109" t="s">
        <v>240</v>
      </c>
      <c r="V34" s="104"/>
      <c r="W34" s="109" t="s">
        <v>1</v>
      </c>
      <c r="X34" s="109"/>
      <c r="Y34" s="109" t="s">
        <v>1</v>
      </c>
      <c r="Z34" s="17"/>
      <c r="AA34" s="26" t="s">
        <v>290</v>
      </c>
      <c r="AB34" s="19"/>
      <c r="AC34" s="19"/>
      <c r="AD34" s="49"/>
      <c r="AE34" s="33"/>
      <c r="AF34" s="15"/>
    </row>
    <row r="35" spans="1:34" s="4" customFormat="1" ht="48" customHeight="1" x14ac:dyDescent="0.3">
      <c r="A35" s="95" t="s">
        <v>115</v>
      </c>
      <c r="B35" s="38">
        <v>101</v>
      </c>
      <c r="C35" s="64" t="s">
        <v>49</v>
      </c>
      <c r="D35" s="25" t="s">
        <v>50</v>
      </c>
      <c r="E35" s="26" t="s">
        <v>51</v>
      </c>
      <c r="F35" s="27" t="s">
        <v>21</v>
      </c>
      <c r="G35" s="109" t="s">
        <v>0</v>
      </c>
      <c r="H35" s="2"/>
      <c r="I35" s="5">
        <v>4000000</v>
      </c>
      <c r="J35" s="5">
        <v>1200000</v>
      </c>
      <c r="K35" s="5">
        <v>2800000</v>
      </c>
      <c r="L35" s="5">
        <f t="shared" si="8"/>
        <v>4000000</v>
      </c>
      <c r="M35" s="5">
        <f t="shared" si="9"/>
        <v>0</v>
      </c>
      <c r="N35" s="5">
        <f t="shared" si="10"/>
        <v>4000000</v>
      </c>
      <c r="O35" s="5">
        <v>1200000</v>
      </c>
      <c r="P35" s="5">
        <v>2800000</v>
      </c>
      <c r="Q35" s="5">
        <f t="shared" si="11"/>
        <v>4000000</v>
      </c>
      <c r="R35" s="3">
        <f t="shared" si="12"/>
        <v>0</v>
      </c>
      <c r="S35" s="109" t="s">
        <v>1</v>
      </c>
      <c r="T35" s="109"/>
      <c r="U35" s="109" t="s">
        <v>0</v>
      </c>
      <c r="V35" s="109"/>
      <c r="W35" s="109" t="s">
        <v>1</v>
      </c>
      <c r="X35" s="109"/>
      <c r="Y35" s="109" t="s">
        <v>1</v>
      </c>
      <c r="Z35" s="109"/>
      <c r="AA35" s="26"/>
      <c r="AB35" s="109"/>
      <c r="AC35" s="2"/>
      <c r="AD35" s="48"/>
      <c r="AE35" s="50" t="s">
        <v>52</v>
      </c>
      <c r="AF35" s="15" t="s">
        <v>306</v>
      </c>
    </row>
    <row r="36" spans="1:34" s="4" customFormat="1" ht="48" customHeight="1" x14ac:dyDescent="0.3">
      <c r="A36" s="95" t="s">
        <v>123</v>
      </c>
      <c r="B36" s="38">
        <v>103</v>
      </c>
      <c r="C36" s="64" t="s">
        <v>49</v>
      </c>
      <c r="D36" s="28" t="s">
        <v>50</v>
      </c>
      <c r="E36" s="26" t="s">
        <v>53</v>
      </c>
      <c r="F36" s="27" t="s">
        <v>21</v>
      </c>
      <c r="G36" s="109" t="s">
        <v>0</v>
      </c>
      <c r="H36" s="2"/>
      <c r="I36" s="5">
        <v>12000000</v>
      </c>
      <c r="J36" s="5">
        <v>10575000</v>
      </c>
      <c r="K36" s="5">
        <v>0</v>
      </c>
      <c r="L36" s="5">
        <f t="shared" si="8"/>
        <v>10575000</v>
      </c>
      <c r="M36" s="5">
        <f t="shared" si="9"/>
        <v>1425000</v>
      </c>
      <c r="N36" s="5">
        <f t="shared" si="10"/>
        <v>12000000</v>
      </c>
      <c r="O36" s="5">
        <v>6975430</v>
      </c>
      <c r="P36" s="5">
        <v>3244460</v>
      </c>
      <c r="Q36" s="5">
        <f t="shared" si="11"/>
        <v>10219890</v>
      </c>
      <c r="R36" s="3">
        <f t="shared" si="12"/>
        <v>355110</v>
      </c>
      <c r="S36" s="109" t="s">
        <v>1</v>
      </c>
      <c r="T36" s="109"/>
      <c r="U36" s="109"/>
      <c r="V36" s="109" t="s">
        <v>1</v>
      </c>
      <c r="W36" s="109" t="s">
        <v>1</v>
      </c>
      <c r="X36" s="109"/>
      <c r="Y36" s="109" t="s">
        <v>1</v>
      </c>
      <c r="Z36" s="109"/>
      <c r="AA36" s="26"/>
      <c r="AB36" s="108">
        <v>355110</v>
      </c>
      <c r="AC36" s="109" t="s">
        <v>245</v>
      </c>
      <c r="AD36" s="48"/>
      <c r="AE36" s="32" t="s">
        <v>30</v>
      </c>
    </row>
    <row r="37" spans="1:34" s="4" customFormat="1" ht="48" customHeight="1" x14ac:dyDescent="0.3">
      <c r="A37" s="95" t="s">
        <v>135</v>
      </c>
      <c r="B37" s="39">
        <v>104</v>
      </c>
      <c r="C37" s="63" t="s">
        <v>54</v>
      </c>
      <c r="D37" s="35" t="s">
        <v>307</v>
      </c>
      <c r="E37" s="16" t="s">
        <v>55</v>
      </c>
      <c r="F37" s="27" t="s">
        <v>21</v>
      </c>
      <c r="G37" s="109" t="s">
        <v>0</v>
      </c>
      <c r="H37" s="27"/>
      <c r="I37" s="5">
        <v>6000000</v>
      </c>
      <c r="J37" s="5">
        <v>5139000</v>
      </c>
      <c r="K37" s="5">
        <v>0</v>
      </c>
      <c r="L37" s="5">
        <f t="shared" si="8"/>
        <v>5139000</v>
      </c>
      <c r="M37" s="5">
        <f t="shared" si="9"/>
        <v>861000</v>
      </c>
      <c r="N37" s="5">
        <f t="shared" si="10"/>
        <v>6000000</v>
      </c>
      <c r="O37" s="5">
        <v>3418586</v>
      </c>
      <c r="P37" s="5">
        <v>1677823</v>
      </c>
      <c r="Q37" s="5">
        <f t="shared" si="11"/>
        <v>5096409</v>
      </c>
      <c r="R37" s="3">
        <f t="shared" si="12"/>
        <v>42591</v>
      </c>
      <c r="S37" s="81"/>
      <c r="T37" s="109" t="s">
        <v>1</v>
      </c>
      <c r="U37" s="104"/>
      <c r="V37" s="109" t="s">
        <v>0</v>
      </c>
      <c r="W37" s="109" t="s">
        <v>1</v>
      </c>
      <c r="X37" s="109"/>
      <c r="Y37" s="109" t="s">
        <v>1</v>
      </c>
      <c r="Z37" s="17"/>
      <c r="AA37" s="26" t="s">
        <v>308</v>
      </c>
      <c r="AB37" s="19"/>
      <c r="AC37" s="19"/>
      <c r="AD37" s="49"/>
      <c r="AE37" s="33" t="s">
        <v>31</v>
      </c>
      <c r="AF37" s="15"/>
    </row>
    <row r="38" spans="1:34" s="4" customFormat="1" ht="48" customHeight="1" x14ac:dyDescent="0.3">
      <c r="A38" s="98" t="s">
        <v>158</v>
      </c>
      <c r="B38" s="39">
        <v>105</v>
      </c>
      <c r="C38" s="62" t="s">
        <v>248</v>
      </c>
      <c r="D38" s="96" t="s">
        <v>207</v>
      </c>
      <c r="E38" s="16" t="s">
        <v>99</v>
      </c>
      <c r="F38" s="27" t="s">
        <v>21</v>
      </c>
      <c r="G38" s="109" t="s">
        <v>0</v>
      </c>
      <c r="H38" s="18"/>
      <c r="I38" s="5">
        <v>7000000</v>
      </c>
      <c r="J38" s="5">
        <v>4175000</v>
      </c>
      <c r="K38" s="5">
        <v>2087500</v>
      </c>
      <c r="L38" s="5">
        <f>J38+K38</f>
        <v>6262500</v>
      </c>
      <c r="M38" s="5">
        <f>I38-L38</f>
        <v>737500</v>
      </c>
      <c r="N38" s="5">
        <f>L38+M38</f>
        <v>7000000</v>
      </c>
      <c r="O38" s="5">
        <v>2038333</v>
      </c>
      <c r="P38" s="5">
        <v>2460000</v>
      </c>
      <c r="Q38" s="5">
        <f>O38+P38</f>
        <v>4498333</v>
      </c>
      <c r="R38" s="3">
        <f>L38-Q38</f>
        <v>1764167</v>
      </c>
      <c r="S38" s="82"/>
      <c r="T38" s="109" t="s">
        <v>1</v>
      </c>
      <c r="U38" s="109" t="s">
        <v>0</v>
      </c>
      <c r="V38" s="106"/>
      <c r="W38" s="109" t="s">
        <v>1</v>
      </c>
      <c r="X38" s="109"/>
      <c r="Y38" s="109" t="s">
        <v>1</v>
      </c>
      <c r="Z38" s="53"/>
      <c r="AA38" s="26" t="s">
        <v>276</v>
      </c>
      <c r="AB38" s="53"/>
      <c r="AC38" s="53"/>
      <c r="AD38" s="54"/>
      <c r="AE38" s="55" t="s">
        <v>90</v>
      </c>
      <c r="AF38" s="15"/>
      <c r="AG38" s="15"/>
      <c r="AH38" s="15"/>
    </row>
    <row r="39" spans="1:34" s="4" customFormat="1" ht="48" customHeight="1" x14ac:dyDescent="0.3">
      <c r="A39" s="95"/>
      <c r="B39" s="39">
        <v>105</v>
      </c>
      <c r="C39" s="62" t="s">
        <v>248</v>
      </c>
      <c r="D39" s="96" t="s">
        <v>207</v>
      </c>
      <c r="E39" s="16" t="s">
        <v>100</v>
      </c>
      <c r="F39" s="27" t="s">
        <v>21</v>
      </c>
      <c r="G39" s="109" t="s">
        <v>0</v>
      </c>
      <c r="H39" s="18"/>
      <c r="I39" s="5">
        <v>5000000</v>
      </c>
      <c r="J39" s="5">
        <v>2900000</v>
      </c>
      <c r="K39" s="5">
        <v>1450000</v>
      </c>
      <c r="L39" s="5">
        <f>J39+K39</f>
        <v>4350000</v>
      </c>
      <c r="M39" s="5">
        <f>I39-L39</f>
        <v>650000</v>
      </c>
      <c r="N39" s="5">
        <f>L39+M39</f>
        <v>5000000</v>
      </c>
      <c r="O39" s="5">
        <v>1429960</v>
      </c>
      <c r="P39" s="5">
        <v>1448049</v>
      </c>
      <c r="Q39" s="5">
        <f>O39+P39</f>
        <v>2878009</v>
      </c>
      <c r="R39" s="3">
        <f>L39-Q39</f>
        <v>1471991</v>
      </c>
      <c r="S39" s="82"/>
      <c r="T39" s="109" t="s">
        <v>1</v>
      </c>
      <c r="U39" s="109" t="s">
        <v>0</v>
      </c>
      <c r="V39" s="106"/>
      <c r="W39" s="109" t="s">
        <v>1</v>
      </c>
      <c r="X39" s="109"/>
      <c r="Y39" s="109" t="s">
        <v>1</v>
      </c>
      <c r="Z39" s="53"/>
      <c r="AA39" s="26" t="s">
        <v>276</v>
      </c>
      <c r="AB39" s="53"/>
      <c r="AC39" s="53"/>
      <c r="AD39" s="54"/>
      <c r="AE39" s="55" t="s">
        <v>91</v>
      </c>
      <c r="AF39" s="15"/>
      <c r="AG39" s="15"/>
      <c r="AH39" s="15"/>
    </row>
    <row r="40" spans="1:34" s="4" customFormat="1" ht="48" customHeight="1" x14ac:dyDescent="0.3">
      <c r="A40" s="95"/>
      <c r="B40" s="39"/>
      <c r="C40" s="63"/>
      <c r="D40" s="35" t="s">
        <v>309</v>
      </c>
      <c r="E40" s="16" t="s">
        <v>310</v>
      </c>
      <c r="F40" s="27" t="s">
        <v>21</v>
      </c>
      <c r="G40" s="109" t="s">
        <v>0</v>
      </c>
      <c r="H40" s="27"/>
      <c r="I40" s="5">
        <v>7000000</v>
      </c>
      <c r="J40" s="5">
        <v>0</v>
      </c>
      <c r="K40" s="5">
        <v>3855000</v>
      </c>
      <c r="L40" s="5">
        <f t="shared" si="8"/>
        <v>3855000</v>
      </c>
      <c r="M40" s="5">
        <f t="shared" si="9"/>
        <v>3145000</v>
      </c>
      <c r="N40" s="5">
        <f t="shared" si="10"/>
        <v>7000000</v>
      </c>
      <c r="O40" s="5">
        <v>0</v>
      </c>
      <c r="P40" s="5">
        <v>1927500</v>
      </c>
      <c r="Q40" s="5">
        <f t="shared" si="11"/>
        <v>1927500</v>
      </c>
      <c r="R40" s="3"/>
      <c r="S40" s="81"/>
      <c r="T40" s="109" t="s">
        <v>1</v>
      </c>
      <c r="U40" s="104" t="s">
        <v>240</v>
      </c>
      <c r="V40" s="109"/>
      <c r="W40" s="109" t="s">
        <v>1</v>
      </c>
      <c r="X40" s="109"/>
      <c r="Y40" s="109" t="s">
        <v>1</v>
      </c>
      <c r="Z40" s="17"/>
      <c r="AA40" s="26" t="s">
        <v>290</v>
      </c>
      <c r="AB40" s="19"/>
      <c r="AC40" s="19"/>
      <c r="AD40" s="49"/>
      <c r="AE40" s="33"/>
      <c r="AF40" s="15"/>
    </row>
    <row r="41" spans="1:34" s="4" customFormat="1" ht="48" customHeight="1" x14ac:dyDescent="0.3">
      <c r="A41" s="95"/>
      <c r="B41" s="39"/>
      <c r="C41" s="63"/>
      <c r="D41" s="35" t="s">
        <v>311</v>
      </c>
      <c r="E41" s="16" t="s">
        <v>312</v>
      </c>
      <c r="F41" s="27" t="s">
        <v>21</v>
      </c>
      <c r="G41" s="109" t="s">
        <v>0</v>
      </c>
      <c r="H41" s="27"/>
      <c r="I41" s="5">
        <v>41500000</v>
      </c>
      <c r="J41" s="5">
        <v>0</v>
      </c>
      <c r="K41" s="5">
        <v>787781</v>
      </c>
      <c r="L41" s="5">
        <f>J41+K41</f>
        <v>787781</v>
      </c>
      <c r="M41" s="5">
        <f>I41-L41</f>
        <v>40712219</v>
      </c>
      <c r="N41" s="5">
        <f>L41+M41</f>
        <v>41500000</v>
      </c>
      <c r="O41" s="5">
        <v>0</v>
      </c>
      <c r="P41" s="5">
        <v>787781</v>
      </c>
      <c r="Q41" s="5">
        <f>O41+P41</f>
        <v>787781</v>
      </c>
      <c r="R41" s="3"/>
      <c r="S41" s="109" t="s">
        <v>1</v>
      </c>
      <c r="T41" s="109"/>
      <c r="U41" s="104" t="s">
        <v>240</v>
      </c>
      <c r="V41" s="109"/>
      <c r="W41" s="109" t="s">
        <v>1</v>
      </c>
      <c r="X41" s="109"/>
      <c r="Y41" s="109" t="s">
        <v>1</v>
      </c>
      <c r="Z41" s="17"/>
      <c r="AA41" s="26"/>
      <c r="AB41" s="19"/>
      <c r="AC41" s="19"/>
      <c r="AD41" s="49"/>
      <c r="AE41" s="33"/>
      <c r="AF41" s="15"/>
    </row>
    <row r="42" spans="1:34" s="4" customFormat="1" ht="48" customHeight="1" x14ac:dyDescent="0.3">
      <c r="A42" s="95" t="s">
        <v>136</v>
      </c>
      <c r="B42" s="39">
        <v>104</v>
      </c>
      <c r="C42" s="63" t="s">
        <v>56</v>
      </c>
      <c r="D42" s="35" t="s">
        <v>57</v>
      </c>
      <c r="E42" s="16" t="s">
        <v>13</v>
      </c>
      <c r="F42" s="27" t="s">
        <v>21</v>
      </c>
      <c r="G42" s="109" t="s">
        <v>0</v>
      </c>
      <c r="H42" s="27"/>
      <c r="I42" s="5">
        <v>6000000</v>
      </c>
      <c r="J42" s="5">
        <v>5393250</v>
      </c>
      <c r="K42" s="5">
        <v>484700</v>
      </c>
      <c r="L42" s="5">
        <f>J42+K42</f>
        <v>5877950</v>
      </c>
      <c r="M42" s="5">
        <f>I42-L42</f>
        <v>122050</v>
      </c>
      <c r="N42" s="5">
        <f>L42+M42</f>
        <v>6000000</v>
      </c>
      <c r="O42" s="5">
        <v>3595500</v>
      </c>
      <c r="P42" s="5">
        <v>2282450</v>
      </c>
      <c r="Q42" s="5">
        <f>O42+P42</f>
        <v>5877950</v>
      </c>
      <c r="R42" s="3">
        <f>L42-Q42</f>
        <v>0</v>
      </c>
      <c r="S42" s="109" t="s">
        <v>1</v>
      </c>
      <c r="T42" s="109"/>
      <c r="U42" s="104" t="s">
        <v>240</v>
      </c>
      <c r="V42" s="109"/>
      <c r="W42" s="109" t="s">
        <v>1</v>
      </c>
      <c r="X42" s="109"/>
      <c r="Y42" s="109" t="s">
        <v>1</v>
      </c>
      <c r="Z42" s="17"/>
      <c r="AA42" s="26"/>
      <c r="AB42" s="19"/>
      <c r="AC42" s="19"/>
      <c r="AD42" s="49"/>
      <c r="AE42" s="33" t="s">
        <v>31</v>
      </c>
      <c r="AF42" s="15"/>
    </row>
    <row r="43" spans="1:34" s="4" customFormat="1" ht="48" customHeight="1" x14ac:dyDescent="0.3">
      <c r="A43" s="95" t="s">
        <v>137</v>
      </c>
      <c r="B43" s="39">
        <v>104</v>
      </c>
      <c r="C43" s="63" t="s">
        <v>56</v>
      </c>
      <c r="D43" s="35" t="s">
        <v>57</v>
      </c>
      <c r="E43" s="16" t="s">
        <v>12</v>
      </c>
      <c r="F43" s="27" t="s">
        <v>21</v>
      </c>
      <c r="G43" s="109" t="s">
        <v>0</v>
      </c>
      <c r="H43" s="27"/>
      <c r="I43" s="5">
        <v>6000000</v>
      </c>
      <c r="J43" s="5">
        <v>5364000</v>
      </c>
      <c r="K43" s="5">
        <v>477834</v>
      </c>
      <c r="L43" s="5">
        <f>J43+K43</f>
        <v>5841834</v>
      </c>
      <c r="M43" s="5">
        <f>I43-L43</f>
        <v>158166</v>
      </c>
      <c r="N43" s="5">
        <f>L43+M43</f>
        <v>6000000</v>
      </c>
      <c r="O43" s="5">
        <v>3516000</v>
      </c>
      <c r="P43" s="5">
        <v>2325834</v>
      </c>
      <c r="Q43" s="5">
        <f>O43+P43</f>
        <v>5841834</v>
      </c>
      <c r="R43" s="3">
        <f>L43-Q43</f>
        <v>0</v>
      </c>
      <c r="S43" s="109" t="s">
        <v>1</v>
      </c>
      <c r="T43" s="109"/>
      <c r="U43" s="104"/>
      <c r="V43" s="109" t="s">
        <v>0</v>
      </c>
      <c r="W43" s="109" t="s">
        <v>1</v>
      </c>
      <c r="X43" s="109"/>
      <c r="Y43" s="109" t="s">
        <v>1</v>
      </c>
      <c r="Z43" s="17"/>
      <c r="AA43" s="26"/>
      <c r="AB43" s="19"/>
      <c r="AC43" s="19"/>
      <c r="AD43" s="49"/>
      <c r="AE43" s="33" t="s">
        <v>32</v>
      </c>
      <c r="AF43" s="15"/>
    </row>
    <row r="44" spans="1:34" s="4" customFormat="1" ht="48" customHeight="1" x14ac:dyDescent="0.3">
      <c r="A44" s="95" t="s">
        <v>159</v>
      </c>
      <c r="B44" s="39">
        <v>105</v>
      </c>
      <c r="C44" s="62" t="s">
        <v>249</v>
      </c>
      <c r="D44" s="100" t="s">
        <v>208</v>
      </c>
      <c r="E44" s="16" t="s">
        <v>101</v>
      </c>
      <c r="F44" s="27" t="s">
        <v>21</v>
      </c>
      <c r="G44" s="109" t="s">
        <v>0</v>
      </c>
      <c r="H44" s="18"/>
      <c r="I44" s="5">
        <v>4000000</v>
      </c>
      <c r="J44" s="5">
        <v>2291832</v>
      </c>
      <c r="K44" s="5">
        <v>1145916</v>
      </c>
      <c r="L44" s="5">
        <f t="shared" si="8"/>
        <v>3437748</v>
      </c>
      <c r="M44" s="5">
        <f t="shared" si="9"/>
        <v>562252</v>
      </c>
      <c r="N44" s="5">
        <f t="shared" si="10"/>
        <v>4000000</v>
      </c>
      <c r="O44" s="5">
        <v>1145916</v>
      </c>
      <c r="P44" s="5">
        <v>1145916</v>
      </c>
      <c r="Q44" s="5">
        <f t="shared" si="11"/>
        <v>2291832</v>
      </c>
      <c r="R44" s="3">
        <f t="shared" si="12"/>
        <v>1145916</v>
      </c>
      <c r="S44" s="82"/>
      <c r="T44" s="109" t="s">
        <v>1</v>
      </c>
      <c r="U44" s="109" t="s">
        <v>0</v>
      </c>
      <c r="V44" s="106"/>
      <c r="W44" s="109" t="s">
        <v>1</v>
      </c>
      <c r="X44" s="109"/>
      <c r="Y44" s="109" t="s">
        <v>1</v>
      </c>
      <c r="Z44" s="53"/>
      <c r="AA44" s="26" t="s">
        <v>276</v>
      </c>
      <c r="AB44" s="53"/>
      <c r="AC44" s="53"/>
      <c r="AD44" s="54"/>
      <c r="AE44" s="55" t="s">
        <v>91</v>
      </c>
      <c r="AF44" s="15"/>
      <c r="AG44" s="15"/>
      <c r="AH44" s="15"/>
    </row>
    <row r="45" spans="1:34" s="4" customFormat="1" ht="48" customHeight="1" x14ac:dyDescent="0.3">
      <c r="A45" s="95" t="s">
        <v>160</v>
      </c>
      <c r="B45" s="39">
        <v>105</v>
      </c>
      <c r="C45" s="62" t="s">
        <v>249</v>
      </c>
      <c r="D45" s="96" t="s">
        <v>208</v>
      </c>
      <c r="E45" s="16" t="s">
        <v>102</v>
      </c>
      <c r="F45" s="27" t="s">
        <v>21</v>
      </c>
      <c r="G45" s="109" t="s">
        <v>0</v>
      </c>
      <c r="H45" s="18"/>
      <c r="I45" s="5">
        <v>6000000</v>
      </c>
      <c r="J45" s="5">
        <v>3452898</v>
      </c>
      <c r="K45" s="5">
        <v>1726449</v>
      </c>
      <c r="L45" s="5">
        <f t="shared" si="8"/>
        <v>5179347</v>
      </c>
      <c r="M45" s="5">
        <f t="shared" si="9"/>
        <v>820653</v>
      </c>
      <c r="N45" s="5">
        <f t="shared" si="10"/>
        <v>6000000</v>
      </c>
      <c r="O45" s="5">
        <v>1726449</v>
      </c>
      <c r="P45" s="5">
        <v>1726449</v>
      </c>
      <c r="Q45" s="5">
        <f t="shared" si="11"/>
        <v>3452898</v>
      </c>
      <c r="R45" s="3">
        <f t="shared" si="12"/>
        <v>1726449</v>
      </c>
      <c r="S45" s="82"/>
      <c r="T45" s="109" t="s">
        <v>1</v>
      </c>
      <c r="U45" s="109" t="s">
        <v>0</v>
      </c>
      <c r="V45" s="106"/>
      <c r="W45" s="109" t="s">
        <v>1</v>
      </c>
      <c r="X45" s="109"/>
      <c r="Y45" s="109" t="s">
        <v>1</v>
      </c>
      <c r="Z45" s="53"/>
      <c r="AA45" s="26" t="s">
        <v>276</v>
      </c>
      <c r="AB45" s="53"/>
      <c r="AC45" s="53"/>
      <c r="AD45" s="54"/>
      <c r="AE45" s="55" t="s">
        <v>90</v>
      </c>
      <c r="AF45" s="15"/>
      <c r="AG45" s="15"/>
      <c r="AH45" s="15"/>
    </row>
    <row r="46" spans="1:34" s="4" customFormat="1" ht="48" customHeight="1" x14ac:dyDescent="0.3">
      <c r="A46" s="95"/>
      <c r="B46" s="39"/>
      <c r="C46" s="63"/>
      <c r="D46" s="35" t="s">
        <v>311</v>
      </c>
      <c r="E46" s="16" t="s">
        <v>313</v>
      </c>
      <c r="F46" s="27" t="s">
        <v>21</v>
      </c>
      <c r="G46" s="109" t="s">
        <v>0</v>
      </c>
      <c r="H46" s="27"/>
      <c r="I46" s="5">
        <v>5000000</v>
      </c>
      <c r="J46" s="5">
        <v>0</v>
      </c>
      <c r="K46" s="5">
        <v>2850000</v>
      </c>
      <c r="L46" s="5">
        <f t="shared" si="8"/>
        <v>2850000</v>
      </c>
      <c r="M46" s="5">
        <f t="shared" si="9"/>
        <v>2150000</v>
      </c>
      <c r="N46" s="5">
        <f t="shared" si="10"/>
        <v>5000000</v>
      </c>
      <c r="O46" s="5">
        <v>0</v>
      </c>
      <c r="P46" s="5">
        <v>1425000</v>
      </c>
      <c r="Q46" s="5">
        <f t="shared" si="11"/>
        <v>1425000</v>
      </c>
      <c r="R46" s="3"/>
      <c r="S46" s="81"/>
      <c r="T46" s="109" t="s">
        <v>1</v>
      </c>
      <c r="U46" s="104" t="s">
        <v>240</v>
      </c>
      <c r="V46" s="109"/>
      <c r="W46" s="109" t="s">
        <v>1</v>
      </c>
      <c r="X46" s="109"/>
      <c r="Y46" s="109" t="s">
        <v>1</v>
      </c>
      <c r="Z46" s="17"/>
      <c r="AA46" s="26" t="s">
        <v>290</v>
      </c>
      <c r="AB46" s="19"/>
      <c r="AC46" s="19"/>
      <c r="AD46" s="49"/>
      <c r="AE46" s="33"/>
      <c r="AF46" s="15"/>
    </row>
    <row r="47" spans="1:34" s="4" customFormat="1" ht="48" customHeight="1" x14ac:dyDescent="0.3">
      <c r="A47" s="95" t="s">
        <v>138</v>
      </c>
      <c r="B47" s="39">
        <v>104</v>
      </c>
      <c r="C47" s="63" t="s">
        <v>58</v>
      </c>
      <c r="D47" s="35" t="s">
        <v>314</v>
      </c>
      <c r="E47" s="16" t="s">
        <v>315</v>
      </c>
      <c r="F47" s="27" t="s">
        <v>21</v>
      </c>
      <c r="G47" s="109" t="s">
        <v>0</v>
      </c>
      <c r="H47" s="27"/>
      <c r="I47" s="5">
        <v>6000000</v>
      </c>
      <c r="J47" s="5">
        <v>5311800</v>
      </c>
      <c r="K47" s="5">
        <v>543307</v>
      </c>
      <c r="L47" s="5">
        <f>J47+K47</f>
        <v>5855107</v>
      </c>
      <c r="M47" s="5">
        <f>I47-L47</f>
        <v>144893</v>
      </c>
      <c r="N47" s="5">
        <f>L47+M47</f>
        <v>6000000</v>
      </c>
      <c r="O47" s="5">
        <v>3511240</v>
      </c>
      <c r="P47" s="5">
        <v>2343867</v>
      </c>
      <c r="Q47" s="5">
        <f>O47+P47</f>
        <v>5855107</v>
      </c>
      <c r="R47" s="3">
        <f>L47-Q47</f>
        <v>0</v>
      </c>
      <c r="S47" s="109" t="s">
        <v>1</v>
      </c>
      <c r="T47" s="109"/>
      <c r="U47" s="104"/>
      <c r="V47" s="109" t="s">
        <v>0</v>
      </c>
      <c r="W47" s="109" t="s">
        <v>1</v>
      </c>
      <c r="X47" s="109"/>
      <c r="Y47" s="109" t="s">
        <v>1</v>
      </c>
      <c r="Z47" s="17"/>
      <c r="AA47" s="26"/>
      <c r="AB47" s="19"/>
      <c r="AC47" s="19"/>
      <c r="AD47" s="49"/>
      <c r="AE47" s="33" t="s">
        <v>32</v>
      </c>
      <c r="AF47" s="15"/>
    </row>
    <row r="48" spans="1:34" s="15" customFormat="1" ht="48" customHeight="1" x14ac:dyDescent="0.3">
      <c r="A48" s="95" t="s">
        <v>161</v>
      </c>
      <c r="B48" s="39">
        <v>105</v>
      </c>
      <c r="C48" s="62" t="s">
        <v>250</v>
      </c>
      <c r="D48" s="96" t="s">
        <v>316</v>
      </c>
      <c r="E48" s="16" t="s">
        <v>103</v>
      </c>
      <c r="F48" s="27" t="s">
        <v>21</v>
      </c>
      <c r="G48" s="109" t="s">
        <v>0</v>
      </c>
      <c r="H48" s="18"/>
      <c r="I48" s="5">
        <v>6000000</v>
      </c>
      <c r="J48" s="5">
        <v>1800000</v>
      </c>
      <c r="K48" s="5">
        <v>3600000</v>
      </c>
      <c r="L48" s="5">
        <f t="shared" si="8"/>
        <v>5400000</v>
      </c>
      <c r="M48" s="5">
        <f t="shared" si="9"/>
        <v>600000</v>
      </c>
      <c r="N48" s="5">
        <f t="shared" si="10"/>
        <v>6000000</v>
      </c>
      <c r="O48" s="5">
        <v>1080000</v>
      </c>
      <c r="P48" s="5">
        <v>2520000</v>
      </c>
      <c r="Q48" s="5">
        <f t="shared" si="11"/>
        <v>3600000</v>
      </c>
      <c r="R48" s="3">
        <f t="shared" si="12"/>
        <v>1800000</v>
      </c>
      <c r="S48" s="82"/>
      <c r="T48" s="109" t="s">
        <v>1</v>
      </c>
      <c r="U48" s="109" t="s">
        <v>0</v>
      </c>
      <c r="V48" s="106"/>
      <c r="W48" s="109" t="s">
        <v>1</v>
      </c>
      <c r="X48" s="109"/>
      <c r="Y48" s="109" t="s">
        <v>1</v>
      </c>
      <c r="Z48" s="53"/>
      <c r="AA48" s="26" t="s">
        <v>276</v>
      </c>
      <c r="AB48" s="53"/>
      <c r="AC48" s="53"/>
      <c r="AD48" s="54"/>
      <c r="AE48" s="55" t="s">
        <v>90</v>
      </c>
    </row>
    <row r="49" spans="1:34" s="4" customFormat="1" ht="48" customHeight="1" x14ac:dyDescent="0.3">
      <c r="A49" s="99" t="s">
        <v>162</v>
      </c>
      <c r="B49" s="39">
        <v>105</v>
      </c>
      <c r="C49" s="62" t="s">
        <v>250</v>
      </c>
      <c r="D49" s="96" t="s">
        <v>209</v>
      </c>
      <c r="E49" s="16" t="s">
        <v>104</v>
      </c>
      <c r="F49" s="27" t="s">
        <v>21</v>
      </c>
      <c r="G49" s="109" t="s">
        <v>0</v>
      </c>
      <c r="H49" s="18"/>
      <c r="I49" s="5">
        <v>5000000</v>
      </c>
      <c r="J49" s="5">
        <v>1475000</v>
      </c>
      <c r="K49" s="5">
        <v>2950000</v>
      </c>
      <c r="L49" s="5">
        <f t="shared" si="8"/>
        <v>4425000</v>
      </c>
      <c r="M49" s="5">
        <f t="shared" si="9"/>
        <v>575000</v>
      </c>
      <c r="N49" s="5">
        <f t="shared" si="10"/>
        <v>5000000</v>
      </c>
      <c r="O49" s="5">
        <v>16007</v>
      </c>
      <c r="P49" s="5">
        <v>2927974</v>
      </c>
      <c r="Q49" s="5">
        <f t="shared" si="11"/>
        <v>2943981</v>
      </c>
      <c r="R49" s="3">
        <f t="shared" si="12"/>
        <v>1481019</v>
      </c>
      <c r="S49" s="82"/>
      <c r="T49" s="109" t="s">
        <v>1</v>
      </c>
      <c r="U49" s="109" t="s">
        <v>0</v>
      </c>
      <c r="V49" s="106"/>
      <c r="W49" s="109" t="s">
        <v>1</v>
      </c>
      <c r="X49" s="109"/>
      <c r="Y49" s="109" t="s">
        <v>1</v>
      </c>
      <c r="Z49" s="53"/>
      <c r="AA49" s="26" t="s">
        <v>276</v>
      </c>
      <c r="AB49" s="53"/>
      <c r="AC49" s="53"/>
      <c r="AD49" s="54"/>
      <c r="AE49" s="55" t="s">
        <v>91</v>
      </c>
      <c r="AF49" s="15"/>
      <c r="AG49" s="15"/>
      <c r="AH49" s="15"/>
    </row>
    <row r="50" spans="1:34" s="4" customFormat="1" ht="48" customHeight="1" x14ac:dyDescent="0.3">
      <c r="A50" s="95"/>
      <c r="B50" s="39"/>
      <c r="C50" s="63"/>
      <c r="D50" s="35" t="s">
        <v>316</v>
      </c>
      <c r="E50" s="16" t="s">
        <v>317</v>
      </c>
      <c r="F50" s="27" t="s">
        <v>21</v>
      </c>
      <c r="G50" s="109" t="s">
        <v>0</v>
      </c>
      <c r="H50" s="27"/>
      <c r="I50" s="5">
        <v>8000000</v>
      </c>
      <c r="J50" s="5">
        <v>0</v>
      </c>
      <c r="K50" s="5">
        <v>4580000</v>
      </c>
      <c r="L50" s="5">
        <f t="shared" si="8"/>
        <v>4580000</v>
      </c>
      <c r="M50" s="5">
        <f t="shared" si="9"/>
        <v>3420000</v>
      </c>
      <c r="N50" s="5">
        <f t="shared" si="10"/>
        <v>8000000</v>
      </c>
      <c r="O50" s="5">
        <v>0</v>
      </c>
      <c r="P50" s="5">
        <v>2266900</v>
      </c>
      <c r="Q50" s="5">
        <f t="shared" si="11"/>
        <v>2266900</v>
      </c>
      <c r="R50" s="3"/>
      <c r="S50" s="81"/>
      <c r="T50" s="109" t="s">
        <v>1</v>
      </c>
      <c r="U50" s="104" t="s">
        <v>240</v>
      </c>
      <c r="V50" s="109"/>
      <c r="W50" s="109" t="s">
        <v>1</v>
      </c>
      <c r="X50" s="109"/>
      <c r="Y50" s="109" t="s">
        <v>1</v>
      </c>
      <c r="Z50" s="17"/>
      <c r="AA50" s="26" t="s">
        <v>290</v>
      </c>
      <c r="AB50" s="19"/>
      <c r="AC50" s="19"/>
      <c r="AD50" s="49"/>
      <c r="AE50" s="33"/>
      <c r="AF50" s="15"/>
    </row>
    <row r="51" spans="1:34" s="4" customFormat="1" ht="48" customHeight="1" x14ac:dyDescent="0.3">
      <c r="A51" s="95" t="s">
        <v>124</v>
      </c>
      <c r="B51" s="38">
        <v>103</v>
      </c>
      <c r="C51" s="64" t="s">
        <v>59</v>
      </c>
      <c r="D51" s="28" t="s">
        <v>60</v>
      </c>
      <c r="E51" s="26" t="s">
        <v>318</v>
      </c>
      <c r="F51" s="27" t="s">
        <v>21</v>
      </c>
      <c r="G51" s="109" t="s">
        <v>0</v>
      </c>
      <c r="H51" s="2"/>
      <c r="I51" s="5">
        <v>15000000</v>
      </c>
      <c r="J51" s="5">
        <v>13500000</v>
      </c>
      <c r="K51" s="5">
        <v>1231400</v>
      </c>
      <c r="L51" s="5">
        <f t="shared" si="8"/>
        <v>14731400</v>
      </c>
      <c r="M51" s="5">
        <f t="shared" si="9"/>
        <v>268600</v>
      </c>
      <c r="N51" s="5">
        <f t="shared" si="10"/>
        <v>15000000</v>
      </c>
      <c r="O51" s="5">
        <v>13431632</v>
      </c>
      <c r="P51" s="5">
        <v>1299768</v>
      </c>
      <c r="Q51" s="5">
        <f t="shared" si="11"/>
        <v>14731400</v>
      </c>
      <c r="R51" s="3">
        <f t="shared" si="12"/>
        <v>0</v>
      </c>
      <c r="S51" s="109" t="s">
        <v>1</v>
      </c>
      <c r="T51" s="109"/>
      <c r="U51" s="109"/>
      <c r="V51" s="109" t="s">
        <v>0</v>
      </c>
      <c r="W51" s="109" t="s">
        <v>1</v>
      </c>
      <c r="X51" s="109"/>
      <c r="Y51" s="109" t="s">
        <v>1</v>
      </c>
      <c r="Z51" s="109"/>
      <c r="AA51" s="26"/>
      <c r="AB51" s="109"/>
      <c r="AC51" s="2"/>
      <c r="AD51" s="48"/>
      <c r="AE51" s="32" t="s">
        <v>30</v>
      </c>
    </row>
    <row r="52" spans="1:34" s="15" customFormat="1" ht="48" customHeight="1" x14ac:dyDescent="0.3">
      <c r="A52" s="95" t="s">
        <v>139</v>
      </c>
      <c r="B52" s="39">
        <v>104</v>
      </c>
      <c r="C52" s="63" t="s">
        <v>61</v>
      </c>
      <c r="D52" s="35" t="s">
        <v>319</v>
      </c>
      <c r="E52" s="16" t="s">
        <v>6</v>
      </c>
      <c r="F52" s="27" t="s">
        <v>21</v>
      </c>
      <c r="G52" s="109" t="s">
        <v>0</v>
      </c>
      <c r="H52" s="27"/>
      <c r="I52" s="5">
        <v>6000000</v>
      </c>
      <c r="J52" s="5">
        <v>5400000</v>
      </c>
      <c r="K52" s="5">
        <v>0</v>
      </c>
      <c r="L52" s="5">
        <f t="shared" si="8"/>
        <v>5400000</v>
      </c>
      <c r="M52" s="5">
        <f t="shared" si="9"/>
        <v>600000</v>
      </c>
      <c r="N52" s="5">
        <f t="shared" si="10"/>
        <v>6000000</v>
      </c>
      <c r="O52" s="5">
        <v>3514426</v>
      </c>
      <c r="P52" s="5">
        <v>1885574</v>
      </c>
      <c r="Q52" s="5">
        <f t="shared" si="11"/>
        <v>5400000</v>
      </c>
      <c r="R52" s="3">
        <f t="shared" si="12"/>
        <v>0</v>
      </c>
      <c r="S52" s="109"/>
      <c r="T52" s="109" t="s">
        <v>1</v>
      </c>
      <c r="U52" s="104"/>
      <c r="V52" s="109" t="s">
        <v>0</v>
      </c>
      <c r="W52" s="109" t="s">
        <v>1</v>
      </c>
      <c r="X52" s="109"/>
      <c r="Y52" s="109" t="s">
        <v>1</v>
      </c>
      <c r="Z52" s="17"/>
      <c r="AA52" s="26" t="s">
        <v>320</v>
      </c>
      <c r="AB52" s="19"/>
      <c r="AC52" s="19"/>
      <c r="AD52" s="49"/>
      <c r="AE52" s="33" t="s">
        <v>31</v>
      </c>
      <c r="AG52" s="4"/>
      <c r="AH52" s="4"/>
    </row>
    <row r="53" spans="1:34" s="15" customFormat="1" ht="48" customHeight="1" x14ac:dyDescent="0.3">
      <c r="A53" s="95"/>
      <c r="B53" s="39"/>
      <c r="C53" s="63"/>
      <c r="D53" s="35" t="s">
        <v>321</v>
      </c>
      <c r="E53" s="16" t="s">
        <v>322</v>
      </c>
      <c r="F53" s="27" t="s">
        <v>21</v>
      </c>
      <c r="G53" s="109" t="s">
        <v>0</v>
      </c>
      <c r="H53" s="27"/>
      <c r="I53" s="5">
        <v>6000000</v>
      </c>
      <c r="J53" s="5">
        <v>0</v>
      </c>
      <c r="K53" s="5">
        <v>3600000</v>
      </c>
      <c r="L53" s="5">
        <f t="shared" si="8"/>
        <v>3600000</v>
      </c>
      <c r="M53" s="5">
        <f t="shared" si="9"/>
        <v>2400000</v>
      </c>
      <c r="N53" s="5">
        <f t="shared" si="10"/>
        <v>6000000</v>
      </c>
      <c r="O53" s="5">
        <v>0</v>
      </c>
      <c r="P53" s="5">
        <v>1800000</v>
      </c>
      <c r="Q53" s="5">
        <f t="shared" si="11"/>
        <v>1800000</v>
      </c>
      <c r="R53" s="3"/>
      <c r="S53" s="81"/>
      <c r="T53" s="109" t="s">
        <v>1</v>
      </c>
      <c r="U53" s="104" t="s">
        <v>240</v>
      </c>
      <c r="V53" s="109"/>
      <c r="W53" s="109" t="s">
        <v>1</v>
      </c>
      <c r="X53" s="109"/>
      <c r="Y53" s="109" t="s">
        <v>1</v>
      </c>
      <c r="Z53" s="17"/>
      <c r="AA53" s="26" t="s">
        <v>290</v>
      </c>
      <c r="AB53" s="19"/>
      <c r="AC53" s="19"/>
      <c r="AD53" s="49"/>
      <c r="AE53" s="33"/>
      <c r="AG53" s="4"/>
      <c r="AH53" s="4"/>
    </row>
    <row r="54" spans="1:34" s="15" customFormat="1" ht="48" customHeight="1" x14ac:dyDescent="0.3">
      <c r="A54" s="95" t="s">
        <v>125</v>
      </c>
      <c r="B54" s="38">
        <v>103</v>
      </c>
      <c r="C54" s="64" t="s">
        <v>62</v>
      </c>
      <c r="D54" s="28" t="s">
        <v>63</v>
      </c>
      <c r="E54" s="26" t="s">
        <v>64</v>
      </c>
      <c r="F54" s="27" t="s">
        <v>21</v>
      </c>
      <c r="G54" s="109" t="s">
        <v>0</v>
      </c>
      <c r="H54" s="2"/>
      <c r="I54" s="5">
        <v>4000000</v>
      </c>
      <c r="J54" s="5">
        <v>1190476</v>
      </c>
      <c r="K54" s="5">
        <v>2777778</v>
      </c>
      <c r="L54" s="5">
        <f t="shared" si="8"/>
        <v>3968254</v>
      </c>
      <c r="M54" s="5">
        <f t="shared" si="9"/>
        <v>31746</v>
      </c>
      <c r="N54" s="5">
        <f t="shared" si="10"/>
        <v>4000000</v>
      </c>
      <c r="O54" s="5">
        <v>0</v>
      </c>
      <c r="P54" s="5">
        <v>3968254</v>
      </c>
      <c r="Q54" s="5">
        <f t="shared" si="11"/>
        <v>3968254</v>
      </c>
      <c r="R54" s="3">
        <f t="shared" si="12"/>
        <v>0</v>
      </c>
      <c r="S54" s="109" t="s">
        <v>1</v>
      </c>
      <c r="T54" s="109"/>
      <c r="U54" s="109" t="s">
        <v>0</v>
      </c>
      <c r="V54" s="109"/>
      <c r="W54" s="109" t="s">
        <v>1</v>
      </c>
      <c r="X54" s="109"/>
      <c r="Y54" s="109" t="s">
        <v>1</v>
      </c>
      <c r="Z54" s="109"/>
      <c r="AA54" s="26"/>
      <c r="AB54" s="109"/>
      <c r="AC54" s="2"/>
      <c r="AD54" s="48"/>
      <c r="AE54" s="50" t="s">
        <v>52</v>
      </c>
      <c r="AF54" s="15" t="s">
        <v>306</v>
      </c>
      <c r="AG54" s="4"/>
      <c r="AH54" s="4"/>
    </row>
    <row r="55" spans="1:34" s="15" customFormat="1" ht="48" customHeight="1" x14ac:dyDescent="0.3">
      <c r="A55" s="95" t="s">
        <v>126</v>
      </c>
      <c r="B55" s="38">
        <v>103</v>
      </c>
      <c r="C55" s="64" t="s">
        <v>62</v>
      </c>
      <c r="D55" s="28" t="s">
        <v>63</v>
      </c>
      <c r="E55" s="26" t="s">
        <v>65</v>
      </c>
      <c r="F55" s="27" t="s">
        <v>21</v>
      </c>
      <c r="G55" s="109" t="s">
        <v>0</v>
      </c>
      <c r="H55" s="2"/>
      <c r="I55" s="5">
        <v>15000000</v>
      </c>
      <c r="J55" s="5">
        <v>12168000</v>
      </c>
      <c r="K55" s="5">
        <v>1352000</v>
      </c>
      <c r="L55" s="5">
        <f t="shared" si="8"/>
        <v>13520000</v>
      </c>
      <c r="M55" s="5">
        <f t="shared" si="9"/>
        <v>1480000</v>
      </c>
      <c r="N55" s="5">
        <f t="shared" si="10"/>
        <v>15000000</v>
      </c>
      <c r="O55" s="5">
        <v>8112000</v>
      </c>
      <c r="P55" s="5">
        <v>5408000</v>
      </c>
      <c r="Q55" s="5">
        <f t="shared" si="11"/>
        <v>13520000</v>
      </c>
      <c r="R55" s="3">
        <f t="shared" si="12"/>
        <v>0</v>
      </c>
      <c r="S55" s="109" t="s">
        <v>1</v>
      </c>
      <c r="T55" s="109"/>
      <c r="U55" s="109"/>
      <c r="V55" s="109" t="s">
        <v>0</v>
      </c>
      <c r="W55" s="109" t="s">
        <v>1</v>
      </c>
      <c r="X55" s="109"/>
      <c r="Y55" s="109" t="s">
        <v>1</v>
      </c>
      <c r="Z55" s="109"/>
      <c r="AA55" s="26"/>
      <c r="AB55" s="109"/>
      <c r="AC55" s="2"/>
      <c r="AD55" s="48"/>
      <c r="AE55" s="32" t="s">
        <v>30</v>
      </c>
      <c r="AF55" s="4"/>
      <c r="AG55" s="4"/>
      <c r="AH55" s="4"/>
    </row>
    <row r="56" spans="1:34" s="15" customFormat="1" ht="48" customHeight="1" x14ac:dyDescent="0.3">
      <c r="A56" s="95"/>
      <c r="B56" s="52">
        <v>104</v>
      </c>
      <c r="C56" s="63" t="s">
        <v>323</v>
      </c>
      <c r="D56" s="35" t="s">
        <v>67</v>
      </c>
      <c r="E56" s="16" t="s">
        <v>70</v>
      </c>
      <c r="F56" s="27" t="s">
        <v>21</v>
      </c>
      <c r="G56" s="109" t="s">
        <v>0</v>
      </c>
      <c r="H56" s="27"/>
      <c r="I56" s="5">
        <v>3000000</v>
      </c>
      <c r="J56" s="5">
        <v>900000</v>
      </c>
      <c r="K56" s="5">
        <v>0</v>
      </c>
      <c r="L56" s="5">
        <f t="shared" si="8"/>
        <v>900000</v>
      </c>
      <c r="M56" s="5">
        <f t="shared" si="9"/>
        <v>2100000</v>
      </c>
      <c r="N56" s="5">
        <f t="shared" si="10"/>
        <v>3000000</v>
      </c>
      <c r="O56" s="5">
        <v>0</v>
      </c>
      <c r="P56" s="5">
        <v>0</v>
      </c>
      <c r="Q56" s="5">
        <f t="shared" si="11"/>
        <v>0</v>
      </c>
      <c r="R56" s="3">
        <f t="shared" si="12"/>
        <v>900000</v>
      </c>
      <c r="S56" s="81"/>
      <c r="T56" s="109" t="s">
        <v>1</v>
      </c>
      <c r="U56" s="109" t="s">
        <v>0</v>
      </c>
      <c r="V56" s="104"/>
      <c r="W56" s="109" t="s">
        <v>1</v>
      </c>
      <c r="X56" s="109"/>
      <c r="Y56" s="109" t="s">
        <v>1</v>
      </c>
      <c r="Z56" s="17"/>
      <c r="AA56" s="26" t="s">
        <v>324</v>
      </c>
      <c r="AB56" s="19"/>
      <c r="AC56" s="19"/>
      <c r="AD56" s="49"/>
      <c r="AE56" s="33" t="s">
        <v>71</v>
      </c>
      <c r="AF56" s="15" t="s">
        <v>306</v>
      </c>
      <c r="AG56" s="8"/>
      <c r="AH56" s="8"/>
    </row>
    <row r="57" spans="1:34" s="15" customFormat="1" ht="48" customHeight="1" x14ac:dyDescent="0.3">
      <c r="A57" s="98" t="s">
        <v>140</v>
      </c>
      <c r="B57" s="39">
        <v>104</v>
      </c>
      <c r="C57" s="63" t="s">
        <v>66</v>
      </c>
      <c r="D57" s="35" t="s">
        <v>67</v>
      </c>
      <c r="E57" s="16" t="s">
        <v>69</v>
      </c>
      <c r="F57" s="27" t="s">
        <v>21</v>
      </c>
      <c r="G57" s="109" t="s">
        <v>0</v>
      </c>
      <c r="H57" s="27"/>
      <c r="I57" s="5">
        <v>10000000</v>
      </c>
      <c r="J57" s="5">
        <v>8802000</v>
      </c>
      <c r="K57" s="5">
        <v>978000</v>
      </c>
      <c r="L57" s="5">
        <f t="shared" ref="L57:L89" si="13">J57+K57</f>
        <v>9780000</v>
      </c>
      <c r="M57" s="5">
        <f t="shared" ref="M57:M89" si="14">I57-L57</f>
        <v>220000</v>
      </c>
      <c r="N57" s="5">
        <f t="shared" ref="N57:N89" si="15">L57+M57</f>
        <v>10000000</v>
      </c>
      <c r="O57" s="5">
        <v>5868000</v>
      </c>
      <c r="P57" s="5">
        <v>3912000</v>
      </c>
      <c r="Q57" s="5">
        <f t="shared" ref="Q57:Q89" si="16">O57+P57</f>
        <v>9780000</v>
      </c>
      <c r="R57" s="3">
        <f t="shared" ref="R57:R89" si="17">L57-Q57</f>
        <v>0</v>
      </c>
      <c r="S57" s="109" t="s">
        <v>1</v>
      </c>
      <c r="T57" s="109"/>
      <c r="U57" s="104"/>
      <c r="V57" s="109" t="s">
        <v>0</v>
      </c>
      <c r="W57" s="109" t="s">
        <v>1</v>
      </c>
      <c r="X57" s="109"/>
      <c r="Y57" s="109" t="s">
        <v>1</v>
      </c>
      <c r="Z57" s="17"/>
      <c r="AA57" s="26"/>
      <c r="AB57" s="19"/>
      <c r="AC57" s="19"/>
      <c r="AD57" s="49"/>
      <c r="AE57" s="33" t="s">
        <v>31</v>
      </c>
      <c r="AG57" s="4"/>
      <c r="AH57" s="4"/>
    </row>
    <row r="58" spans="1:34" s="15" customFormat="1" ht="48" customHeight="1" x14ac:dyDescent="0.3">
      <c r="A58" s="99" t="s">
        <v>141</v>
      </c>
      <c r="B58" s="39">
        <v>104</v>
      </c>
      <c r="C58" s="63" t="s">
        <v>66</v>
      </c>
      <c r="D58" s="35" t="s">
        <v>67</v>
      </c>
      <c r="E58" s="16" t="s">
        <v>68</v>
      </c>
      <c r="F58" s="27" t="s">
        <v>21</v>
      </c>
      <c r="G58" s="109" t="s">
        <v>0</v>
      </c>
      <c r="H58" s="27"/>
      <c r="I58" s="5">
        <v>5000000</v>
      </c>
      <c r="J58" s="5">
        <v>4455000</v>
      </c>
      <c r="K58" s="5">
        <v>495000</v>
      </c>
      <c r="L58" s="5">
        <f t="shared" si="13"/>
        <v>4950000</v>
      </c>
      <c r="M58" s="5">
        <f t="shared" si="14"/>
        <v>50000</v>
      </c>
      <c r="N58" s="5">
        <f t="shared" si="15"/>
        <v>5000000</v>
      </c>
      <c r="O58" s="5">
        <v>2970000</v>
      </c>
      <c r="P58" s="5">
        <v>1980000</v>
      </c>
      <c r="Q58" s="5">
        <f t="shared" si="16"/>
        <v>4950000</v>
      </c>
      <c r="R58" s="3">
        <f t="shared" si="17"/>
        <v>0</v>
      </c>
      <c r="S58" s="109" t="s">
        <v>1</v>
      </c>
      <c r="T58" s="109"/>
      <c r="U58" s="104"/>
      <c r="V58" s="109" t="s">
        <v>0</v>
      </c>
      <c r="W58" s="109" t="s">
        <v>1</v>
      </c>
      <c r="X58" s="109"/>
      <c r="Y58" s="109" t="s">
        <v>1</v>
      </c>
      <c r="Z58" s="17"/>
      <c r="AA58" s="26"/>
      <c r="AB58" s="19"/>
      <c r="AC58" s="19"/>
      <c r="AD58" s="49"/>
      <c r="AE58" s="33" t="s">
        <v>32</v>
      </c>
      <c r="AG58" s="4"/>
      <c r="AH58" s="4"/>
    </row>
    <row r="59" spans="1:34" s="15" customFormat="1" ht="48" customHeight="1" x14ac:dyDescent="0.3">
      <c r="A59" s="95" t="s">
        <v>163</v>
      </c>
      <c r="B59" s="39">
        <v>105</v>
      </c>
      <c r="C59" s="62" t="s">
        <v>251</v>
      </c>
      <c r="D59" s="96" t="s">
        <v>210</v>
      </c>
      <c r="E59" s="16" t="s">
        <v>105</v>
      </c>
      <c r="F59" s="27" t="s">
        <v>21</v>
      </c>
      <c r="G59" s="109" t="s">
        <v>0</v>
      </c>
      <c r="H59" s="18"/>
      <c r="I59" s="5">
        <v>5000000</v>
      </c>
      <c r="J59" s="5">
        <v>2850000</v>
      </c>
      <c r="K59" s="5">
        <v>1425000</v>
      </c>
      <c r="L59" s="5">
        <f>J59+K59</f>
        <v>4275000</v>
      </c>
      <c r="M59" s="5">
        <f>I59-L59</f>
        <v>725000</v>
      </c>
      <c r="N59" s="5">
        <f>L59+M59</f>
        <v>5000000</v>
      </c>
      <c r="O59" s="5">
        <v>1425000</v>
      </c>
      <c r="P59" s="5">
        <v>1425000</v>
      </c>
      <c r="Q59" s="5">
        <f>O59+P59</f>
        <v>2850000</v>
      </c>
      <c r="R59" s="3">
        <f>L59-Q59</f>
        <v>1425000</v>
      </c>
      <c r="S59" s="82"/>
      <c r="T59" s="109" t="s">
        <v>1</v>
      </c>
      <c r="U59" s="109" t="s">
        <v>0</v>
      </c>
      <c r="V59" s="106"/>
      <c r="W59" s="109" t="s">
        <v>1</v>
      </c>
      <c r="X59" s="109"/>
      <c r="Y59" s="109" t="s">
        <v>1</v>
      </c>
      <c r="Z59" s="53"/>
      <c r="AA59" s="26" t="s">
        <v>276</v>
      </c>
      <c r="AB59" s="53"/>
      <c r="AC59" s="53"/>
      <c r="AD59" s="54"/>
      <c r="AE59" s="55" t="s">
        <v>91</v>
      </c>
    </row>
    <row r="60" spans="1:34" s="15" customFormat="1" ht="48" customHeight="1" x14ac:dyDescent="0.3">
      <c r="A60" s="95" t="s">
        <v>164</v>
      </c>
      <c r="B60" s="39">
        <v>105</v>
      </c>
      <c r="C60" s="62" t="s">
        <v>251</v>
      </c>
      <c r="D60" s="96" t="s">
        <v>210</v>
      </c>
      <c r="E60" s="16" t="s">
        <v>106</v>
      </c>
      <c r="F60" s="27" t="s">
        <v>21</v>
      </c>
      <c r="G60" s="109" t="s">
        <v>0</v>
      </c>
      <c r="H60" s="18"/>
      <c r="I60" s="5">
        <v>6000000</v>
      </c>
      <c r="J60" s="5">
        <v>3540000</v>
      </c>
      <c r="K60" s="5">
        <v>1770000</v>
      </c>
      <c r="L60" s="5">
        <f>J60+K60</f>
        <v>5310000</v>
      </c>
      <c r="M60" s="5">
        <f>I60-L60</f>
        <v>690000</v>
      </c>
      <c r="N60" s="5">
        <f>L60+M60</f>
        <v>6000000</v>
      </c>
      <c r="O60" s="5">
        <v>1770000</v>
      </c>
      <c r="P60" s="5">
        <v>1770000</v>
      </c>
      <c r="Q60" s="5">
        <f>O60+P60</f>
        <v>3540000</v>
      </c>
      <c r="R60" s="3">
        <f>L60-Q60</f>
        <v>1770000</v>
      </c>
      <c r="S60" s="82"/>
      <c r="T60" s="109" t="s">
        <v>1</v>
      </c>
      <c r="U60" s="109" t="s">
        <v>0</v>
      </c>
      <c r="V60" s="106"/>
      <c r="W60" s="109" t="s">
        <v>1</v>
      </c>
      <c r="X60" s="109"/>
      <c r="Y60" s="109" t="s">
        <v>1</v>
      </c>
      <c r="Z60" s="53"/>
      <c r="AA60" s="26" t="s">
        <v>276</v>
      </c>
      <c r="AB60" s="53"/>
      <c r="AC60" s="53"/>
      <c r="AD60" s="54"/>
      <c r="AE60" s="55" t="s">
        <v>90</v>
      </c>
    </row>
    <row r="61" spans="1:34" s="15" customFormat="1" ht="48" customHeight="1" x14ac:dyDescent="0.3">
      <c r="A61" s="95"/>
      <c r="B61" s="39"/>
      <c r="C61" s="63"/>
      <c r="D61" s="35" t="s">
        <v>325</v>
      </c>
      <c r="E61" s="16" t="s">
        <v>326</v>
      </c>
      <c r="F61" s="27" t="s">
        <v>21</v>
      </c>
      <c r="G61" s="109" t="s">
        <v>0</v>
      </c>
      <c r="H61" s="27"/>
      <c r="I61" s="5">
        <v>4000000</v>
      </c>
      <c r="J61" s="5">
        <v>0</v>
      </c>
      <c r="K61" s="5">
        <v>2250000</v>
      </c>
      <c r="L61" s="5">
        <f t="shared" si="13"/>
        <v>2250000</v>
      </c>
      <c r="M61" s="5">
        <f t="shared" si="14"/>
        <v>1750000</v>
      </c>
      <c r="N61" s="5">
        <f t="shared" si="15"/>
        <v>4000000</v>
      </c>
      <c r="O61" s="5">
        <v>0</v>
      </c>
      <c r="P61" s="5">
        <v>937500</v>
      </c>
      <c r="Q61" s="5">
        <f t="shared" si="16"/>
        <v>937500</v>
      </c>
      <c r="R61" s="3"/>
      <c r="S61" s="81"/>
      <c r="T61" s="109" t="s">
        <v>1</v>
      </c>
      <c r="U61" s="104" t="s">
        <v>240</v>
      </c>
      <c r="V61" s="109"/>
      <c r="W61" s="109" t="s">
        <v>1</v>
      </c>
      <c r="X61" s="109"/>
      <c r="Y61" s="109" t="s">
        <v>1</v>
      </c>
      <c r="Z61" s="17"/>
      <c r="AA61" s="26" t="s">
        <v>290</v>
      </c>
      <c r="AB61" s="19"/>
      <c r="AC61" s="19"/>
      <c r="AD61" s="49"/>
      <c r="AE61" s="33"/>
      <c r="AG61" s="4"/>
      <c r="AH61" s="4"/>
    </row>
    <row r="62" spans="1:34" s="15" customFormat="1" ht="48" customHeight="1" x14ac:dyDescent="0.3">
      <c r="A62" s="95"/>
      <c r="B62" s="39"/>
      <c r="C62" s="63"/>
      <c r="D62" s="35" t="s">
        <v>325</v>
      </c>
      <c r="E62" s="16" t="s">
        <v>327</v>
      </c>
      <c r="F62" s="27" t="s">
        <v>21</v>
      </c>
      <c r="G62" s="109" t="s">
        <v>0</v>
      </c>
      <c r="H62" s="27"/>
      <c r="I62" s="5">
        <v>10000000</v>
      </c>
      <c r="J62" s="5">
        <v>0</v>
      </c>
      <c r="K62" s="5">
        <v>5740000</v>
      </c>
      <c r="L62" s="5">
        <f t="shared" si="13"/>
        <v>5740000</v>
      </c>
      <c r="M62" s="5">
        <f t="shared" si="14"/>
        <v>4260000</v>
      </c>
      <c r="N62" s="5">
        <f t="shared" si="15"/>
        <v>10000000</v>
      </c>
      <c r="O62" s="5">
        <v>0</v>
      </c>
      <c r="P62" s="5">
        <v>5740000</v>
      </c>
      <c r="Q62" s="5">
        <f t="shared" si="16"/>
        <v>5740000</v>
      </c>
      <c r="R62" s="3"/>
      <c r="S62" s="109"/>
      <c r="T62" s="109" t="s">
        <v>1</v>
      </c>
      <c r="U62" s="104" t="s">
        <v>240</v>
      </c>
      <c r="V62" s="109"/>
      <c r="W62" s="109" t="s">
        <v>1</v>
      </c>
      <c r="X62" s="109"/>
      <c r="Y62" s="109" t="s">
        <v>1</v>
      </c>
      <c r="Z62" s="17"/>
      <c r="AA62" s="26" t="s">
        <v>290</v>
      </c>
      <c r="AB62" s="19"/>
      <c r="AC62" s="19"/>
      <c r="AD62" s="49"/>
      <c r="AE62" s="33"/>
      <c r="AG62" s="4"/>
      <c r="AH62" s="4"/>
    </row>
    <row r="63" spans="1:34" s="15" customFormat="1" ht="48" customHeight="1" x14ac:dyDescent="0.3">
      <c r="A63" s="95" t="s">
        <v>127</v>
      </c>
      <c r="B63" s="38">
        <v>103</v>
      </c>
      <c r="C63" s="64" t="s">
        <v>72</v>
      </c>
      <c r="D63" s="35" t="s">
        <v>73</v>
      </c>
      <c r="E63" s="26" t="s">
        <v>328</v>
      </c>
      <c r="F63" s="27" t="s">
        <v>21</v>
      </c>
      <c r="G63" s="109" t="s">
        <v>0</v>
      </c>
      <c r="H63" s="2"/>
      <c r="I63" s="5">
        <v>12000000</v>
      </c>
      <c r="J63" s="5">
        <v>10717200</v>
      </c>
      <c r="K63" s="5">
        <v>1167044</v>
      </c>
      <c r="L63" s="5">
        <f>J63+K63</f>
        <v>11884244</v>
      </c>
      <c r="M63" s="5">
        <f>I63-L63</f>
        <v>115756</v>
      </c>
      <c r="N63" s="5">
        <f>L63+M63</f>
        <v>12000000</v>
      </c>
      <c r="O63" s="5">
        <v>7164058</v>
      </c>
      <c r="P63" s="5">
        <v>4720186</v>
      </c>
      <c r="Q63" s="5">
        <f>O63+P63</f>
        <v>11884244</v>
      </c>
      <c r="R63" s="3">
        <f>L63-Q63</f>
        <v>0</v>
      </c>
      <c r="S63" s="109" t="s">
        <v>1</v>
      </c>
      <c r="T63" s="109"/>
      <c r="U63" s="109" t="s">
        <v>0</v>
      </c>
      <c r="V63" s="109"/>
      <c r="W63" s="109" t="s">
        <v>1</v>
      </c>
      <c r="X63" s="109"/>
      <c r="Y63" s="109" t="s">
        <v>1</v>
      </c>
      <c r="Z63" s="109"/>
      <c r="AA63" s="26"/>
      <c r="AB63" s="109"/>
      <c r="AC63" s="2"/>
      <c r="AD63" s="48"/>
      <c r="AE63" s="57" t="s">
        <v>30</v>
      </c>
      <c r="AF63" s="4"/>
      <c r="AG63" s="4"/>
      <c r="AH63" s="4"/>
    </row>
    <row r="64" spans="1:34" s="15" customFormat="1" ht="48" customHeight="1" x14ac:dyDescent="0.3">
      <c r="A64" s="95" t="s">
        <v>142</v>
      </c>
      <c r="B64" s="39">
        <v>104</v>
      </c>
      <c r="C64" s="63" t="s">
        <v>74</v>
      </c>
      <c r="D64" s="35" t="s">
        <v>73</v>
      </c>
      <c r="E64" s="16" t="s">
        <v>7</v>
      </c>
      <c r="F64" s="27" t="s">
        <v>21</v>
      </c>
      <c r="G64" s="109" t="s">
        <v>0</v>
      </c>
      <c r="H64" s="27"/>
      <c r="I64" s="5">
        <v>6000000</v>
      </c>
      <c r="J64" s="5">
        <v>5324400</v>
      </c>
      <c r="K64" s="5">
        <v>567966</v>
      </c>
      <c r="L64" s="5">
        <f>J64+K64</f>
        <v>5892366</v>
      </c>
      <c r="M64" s="5">
        <f>I64-L64</f>
        <v>107634</v>
      </c>
      <c r="N64" s="5">
        <f>L64+M64</f>
        <v>6000000</v>
      </c>
      <c r="O64" s="5">
        <v>3499228</v>
      </c>
      <c r="P64" s="5">
        <v>2393138</v>
      </c>
      <c r="Q64" s="5">
        <f>O64+P64</f>
        <v>5892366</v>
      </c>
      <c r="R64" s="3">
        <f>L64-Q64</f>
        <v>0</v>
      </c>
      <c r="S64" s="109" t="s">
        <v>1</v>
      </c>
      <c r="T64" s="109"/>
      <c r="U64" s="109" t="s">
        <v>0</v>
      </c>
      <c r="V64" s="104"/>
      <c r="W64" s="109" t="s">
        <v>1</v>
      </c>
      <c r="X64" s="109"/>
      <c r="Y64" s="109" t="s">
        <v>1</v>
      </c>
      <c r="Z64" s="17"/>
      <c r="AA64" s="26"/>
      <c r="AB64" s="19"/>
      <c r="AC64" s="19"/>
      <c r="AD64" s="49"/>
      <c r="AE64" s="56" t="s">
        <v>32</v>
      </c>
      <c r="AG64" s="4"/>
      <c r="AH64" s="4"/>
    </row>
    <row r="65" spans="1:34" s="15" customFormat="1" ht="48" customHeight="1" x14ac:dyDescent="0.3">
      <c r="A65" s="95" t="s">
        <v>165</v>
      </c>
      <c r="B65" s="39">
        <v>105</v>
      </c>
      <c r="C65" s="62" t="s">
        <v>175</v>
      </c>
      <c r="D65" s="96" t="s">
        <v>211</v>
      </c>
      <c r="E65" s="16" t="s">
        <v>107</v>
      </c>
      <c r="F65" s="27" t="s">
        <v>21</v>
      </c>
      <c r="G65" s="109" t="s">
        <v>0</v>
      </c>
      <c r="H65" s="18"/>
      <c r="I65" s="5">
        <v>6000000</v>
      </c>
      <c r="J65" s="5">
        <v>1729800</v>
      </c>
      <c r="K65" s="5">
        <v>3459600</v>
      </c>
      <c r="L65" s="5">
        <f t="shared" si="13"/>
        <v>5189400</v>
      </c>
      <c r="M65" s="5">
        <f t="shared" si="14"/>
        <v>810600</v>
      </c>
      <c r="N65" s="5">
        <f t="shared" si="15"/>
        <v>6000000</v>
      </c>
      <c r="O65" s="5">
        <v>0</v>
      </c>
      <c r="P65" s="5">
        <v>3381482</v>
      </c>
      <c r="Q65" s="5">
        <f t="shared" si="16"/>
        <v>3381482</v>
      </c>
      <c r="R65" s="3">
        <f t="shared" si="17"/>
        <v>1807918</v>
      </c>
      <c r="S65" s="82"/>
      <c r="T65" s="109" t="s">
        <v>1</v>
      </c>
      <c r="U65" s="109" t="s">
        <v>0</v>
      </c>
      <c r="V65" s="106"/>
      <c r="W65" s="109" t="s">
        <v>1</v>
      </c>
      <c r="X65" s="109"/>
      <c r="Y65" s="109" t="s">
        <v>1</v>
      </c>
      <c r="Z65" s="53"/>
      <c r="AA65" s="26" t="s">
        <v>276</v>
      </c>
      <c r="AB65" s="53"/>
      <c r="AC65" s="53"/>
      <c r="AD65" s="54"/>
      <c r="AE65" s="55" t="s">
        <v>90</v>
      </c>
    </row>
    <row r="66" spans="1:34" s="15" customFormat="1" ht="48" customHeight="1" x14ac:dyDescent="0.3">
      <c r="A66" s="95" t="s">
        <v>166</v>
      </c>
      <c r="B66" s="39">
        <v>105</v>
      </c>
      <c r="C66" s="62" t="s">
        <v>175</v>
      </c>
      <c r="D66" s="96" t="s">
        <v>211</v>
      </c>
      <c r="E66" s="16" t="s">
        <v>108</v>
      </c>
      <c r="F66" s="27" t="s">
        <v>21</v>
      </c>
      <c r="G66" s="109" t="s">
        <v>0</v>
      </c>
      <c r="H66" s="18"/>
      <c r="I66" s="5">
        <v>4000000</v>
      </c>
      <c r="J66" s="5">
        <v>1179900</v>
      </c>
      <c r="K66" s="5">
        <v>2359800</v>
      </c>
      <c r="L66" s="5">
        <f t="shared" si="13"/>
        <v>3539700</v>
      </c>
      <c r="M66" s="5">
        <f t="shared" si="14"/>
        <v>460300</v>
      </c>
      <c r="N66" s="5">
        <f t="shared" si="15"/>
        <v>4000000</v>
      </c>
      <c r="O66" s="5">
        <v>0</v>
      </c>
      <c r="P66" s="5">
        <v>2335030</v>
      </c>
      <c r="Q66" s="5">
        <f t="shared" si="16"/>
        <v>2335030</v>
      </c>
      <c r="R66" s="3">
        <f t="shared" si="17"/>
        <v>1204670</v>
      </c>
      <c r="S66" s="82"/>
      <c r="T66" s="109" t="s">
        <v>1</v>
      </c>
      <c r="U66" s="109" t="s">
        <v>0</v>
      </c>
      <c r="V66" s="106"/>
      <c r="W66" s="109" t="s">
        <v>1</v>
      </c>
      <c r="X66" s="109"/>
      <c r="Y66" s="109" t="s">
        <v>1</v>
      </c>
      <c r="Z66" s="53"/>
      <c r="AA66" s="26" t="s">
        <v>276</v>
      </c>
      <c r="AB66" s="53"/>
      <c r="AC66" s="53"/>
      <c r="AD66" s="54"/>
      <c r="AE66" s="55" t="s">
        <v>91</v>
      </c>
    </row>
    <row r="67" spans="1:34" s="15" customFormat="1" ht="48" customHeight="1" x14ac:dyDescent="0.3">
      <c r="A67" s="95"/>
      <c r="B67" s="39"/>
      <c r="C67" s="63"/>
      <c r="D67" s="35" t="s">
        <v>329</v>
      </c>
      <c r="E67" s="16" t="s">
        <v>330</v>
      </c>
      <c r="F67" s="27" t="s">
        <v>21</v>
      </c>
      <c r="G67" s="109" t="s">
        <v>0</v>
      </c>
      <c r="H67" s="27"/>
      <c r="I67" s="5">
        <v>7500000</v>
      </c>
      <c r="J67" s="5">
        <v>0</v>
      </c>
      <c r="K67" s="5">
        <v>4458000</v>
      </c>
      <c r="L67" s="5">
        <f t="shared" si="13"/>
        <v>4458000</v>
      </c>
      <c r="M67" s="5">
        <f t="shared" si="14"/>
        <v>3042000</v>
      </c>
      <c r="N67" s="5">
        <f t="shared" si="15"/>
        <v>7500000</v>
      </c>
      <c r="O67" s="5">
        <v>0</v>
      </c>
      <c r="P67" s="5">
        <v>2189070</v>
      </c>
      <c r="Q67" s="5">
        <f t="shared" si="16"/>
        <v>2189070</v>
      </c>
      <c r="R67" s="3"/>
      <c r="S67" s="81"/>
      <c r="T67" s="109" t="s">
        <v>1</v>
      </c>
      <c r="U67" s="109" t="s">
        <v>240</v>
      </c>
      <c r="V67" s="104"/>
      <c r="W67" s="109" t="s">
        <v>1</v>
      </c>
      <c r="X67" s="109"/>
      <c r="Y67" s="109" t="s">
        <v>1</v>
      </c>
      <c r="Z67" s="17"/>
      <c r="AA67" s="26" t="s">
        <v>290</v>
      </c>
      <c r="AB67" s="19"/>
      <c r="AC67" s="19"/>
      <c r="AD67" s="49"/>
      <c r="AE67" s="56"/>
      <c r="AG67" s="4"/>
      <c r="AH67" s="4"/>
    </row>
    <row r="68" spans="1:34" s="15" customFormat="1" ht="48" customHeight="1" x14ac:dyDescent="0.3">
      <c r="A68" s="95" t="s">
        <v>128</v>
      </c>
      <c r="B68" s="38">
        <v>103</v>
      </c>
      <c r="C68" s="64" t="s">
        <v>75</v>
      </c>
      <c r="D68" s="28" t="s">
        <v>331</v>
      </c>
      <c r="E68" s="26" t="s">
        <v>76</v>
      </c>
      <c r="F68" s="27" t="s">
        <v>21</v>
      </c>
      <c r="G68" s="109" t="s">
        <v>0</v>
      </c>
      <c r="H68" s="2"/>
      <c r="I68" s="5">
        <v>6000000</v>
      </c>
      <c r="J68" s="5">
        <v>5400000</v>
      </c>
      <c r="K68" s="5">
        <v>563986</v>
      </c>
      <c r="L68" s="5">
        <f>J68+K68</f>
        <v>5963986</v>
      </c>
      <c r="M68" s="5">
        <f>I68-L68</f>
        <v>36014</v>
      </c>
      <c r="N68" s="5">
        <f>L68+M68</f>
        <v>6000000</v>
      </c>
      <c r="O68" s="5">
        <v>5369756</v>
      </c>
      <c r="P68" s="5">
        <v>594230</v>
      </c>
      <c r="Q68" s="5">
        <f>O68+P68</f>
        <v>5963986</v>
      </c>
      <c r="R68" s="3">
        <f>L68-Q68</f>
        <v>0</v>
      </c>
      <c r="S68" s="109" t="s">
        <v>239</v>
      </c>
      <c r="T68" s="109"/>
      <c r="U68" s="109" t="s">
        <v>0</v>
      </c>
      <c r="V68" s="109"/>
      <c r="W68" s="109" t="s">
        <v>1</v>
      </c>
      <c r="X68" s="109"/>
      <c r="Y68" s="109" t="s">
        <v>1</v>
      </c>
      <c r="Z68" s="109"/>
      <c r="AA68" s="26"/>
      <c r="AB68" s="109"/>
      <c r="AC68" s="2"/>
      <c r="AD68" s="48"/>
      <c r="AE68" s="57" t="s">
        <v>33</v>
      </c>
      <c r="AF68" s="4"/>
      <c r="AG68" s="4"/>
      <c r="AH68" s="4"/>
    </row>
    <row r="69" spans="1:34" s="15" customFormat="1" ht="48" customHeight="1" x14ac:dyDescent="0.3">
      <c r="A69" s="95"/>
      <c r="B69" s="39">
        <v>105</v>
      </c>
      <c r="C69" s="62" t="s">
        <v>332</v>
      </c>
      <c r="D69" s="96" t="s">
        <v>212</v>
      </c>
      <c r="E69" s="16" t="s">
        <v>109</v>
      </c>
      <c r="F69" s="27" t="s">
        <v>21</v>
      </c>
      <c r="G69" s="109" t="s">
        <v>0</v>
      </c>
      <c r="H69" s="18"/>
      <c r="I69" s="5">
        <v>4000000</v>
      </c>
      <c r="J69" s="5">
        <v>1200000</v>
      </c>
      <c r="K69" s="5">
        <v>2400000</v>
      </c>
      <c r="L69" s="5">
        <f t="shared" si="13"/>
        <v>3600000</v>
      </c>
      <c r="M69" s="5">
        <f t="shared" si="14"/>
        <v>400000</v>
      </c>
      <c r="N69" s="5">
        <f t="shared" si="15"/>
        <v>4000000</v>
      </c>
      <c r="O69" s="5">
        <v>1028000</v>
      </c>
      <c r="P69" s="5">
        <v>1372000</v>
      </c>
      <c r="Q69" s="5">
        <f t="shared" si="16"/>
        <v>2400000</v>
      </c>
      <c r="R69" s="3">
        <f t="shared" si="17"/>
        <v>1200000</v>
      </c>
      <c r="S69" s="82"/>
      <c r="T69" s="109" t="s">
        <v>1</v>
      </c>
      <c r="U69" s="109" t="s">
        <v>0</v>
      </c>
      <c r="V69" s="106"/>
      <c r="W69" s="109" t="s">
        <v>1</v>
      </c>
      <c r="X69" s="109"/>
      <c r="Y69" s="109" t="s">
        <v>1</v>
      </c>
      <c r="Z69" s="53"/>
      <c r="AA69" s="26" t="s">
        <v>276</v>
      </c>
      <c r="AB69" s="53"/>
      <c r="AC69" s="53"/>
      <c r="AD69" s="54"/>
      <c r="AE69" s="30" t="s">
        <v>91</v>
      </c>
    </row>
    <row r="70" spans="1:34" s="15" customFormat="1" ht="48" customHeight="1" x14ac:dyDescent="0.3">
      <c r="A70" s="95"/>
      <c r="B70" s="38"/>
      <c r="C70" s="64"/>
      <c r="D70" s="28" t="s">
        <v>331</v>
      </c>
      <c r="E70" s="26" t="s">
        <v>333</v>
      </c>
      <c r="F70" s="27" t="s">
        <v>21</v>
      </c>
      <c r="G70" s="109" t="s">
        <v>0</v>
      </c>
      <c r="H70" s="2"/>
      <c r="I70" s="5">
        <v>4000000</v>
      </c>
      <c r="J70" s="5">
        <v>0</v>
      </c>
      <c r="K70" s="5">
        <v>1157333</v>
      </c>
      <c r="L70" s="5">
        <f t="shared" si="13"/>
        <v>1157333</v>
      </c>
      <c r="M70" s="5">
        <f t="shared" si="14"/>
        <v>2842667</v>
      </c>
      <c r="N70" s="5">
        <f t="shared" si="15"/>
        <v>4000000</v>
      </c>
      <c r="O70" s="5">
        <v>0</v>
      </c>
      <c r="P70" s="5">
        <v>0</v>
      </c>
      <c r="Q70" s="5">
        <f t="shared" si="16"/>
        <v>0</v>
      </c>
      <c r="R70" s="3">
        <f t="shared" si="17"/>
        <v>1157333</v>
      </c>
      <c r="S70" s="109"/>
      <c r="T70" s="109" t="s">
        <v>239</v>
      </c>
      <c r="U70" s="109" t="s">
        <v>240</v>
      </c>
      <c r="V70" s="109"/>
      <c r="W70" s="109" t="s">
        <v>1</v>
      </c>
      <c r="X70" s="109"/>
      <c r="Y70" s="109" t="s">
        <v>1</v>
      </c>
      <c r="Z70" s="109"/>
      <c r="AA70" s="26" t="s">
        <v>334</v>
      </c>
      <c r="AB70" s="109"/>
      <c r="AC70" s="2"/>
      <c r="AD70" s="48"/>
      <c r="AE70" s="57"/>
      <c r="AF70" s="4"/>
      <c r="AG70" s="4"/>
      <c r="AH70" s="4"/>
    </row>
    <row r="71" spans="1:34" s="15" customFormat="1" ht="48" customHeight="1" x14ac:dyDescent="0.3">
      <c r="A71" s="95" t="s">
        <v>117</v>
      </c>
      <c r="B71" s="38">
        <v>102</v>
      </c>
      <c r="C71" s="64" t="s">
        <v>77</v>
      </c>
      <c r="D71" s="28" t="s">
        <v>335</v>
      </c>
      <c r="E71" s="26" t="s">
        <v>336</v>
      </c>
      <c r="F71" s="27" t="s">
        <v>21</v>
      </c>
      <c r="G71" s="109" t="s">
        <v>0</v>
      </c>
      <c r="H71" s="2"/>
      <c r="I71" s="5">
        <v>5000000</v>
      </c>
      <c r="J71" s="5">
        <v>3316000</v>
      </c>
      <c r="K71" s="5">
        <v>743956</v>
      </c>
      <c r="L71" s="5">
        <f>J71+K71</f>
        <v>4059956</v>
      </c>
      <c r="M71" s="5">
        <f>I71-L71</f>
        <v>940044</v>
      </c>
      <c r="N71" s="5">
        <f>L71+M71</f>
        <v>5000000</v>
      </c>
      <c r="O71" s="5">
        <v>3212848</v>
      </c>
      <c r="P71" s="5">
        <v>847108</v>
      </c>
      <c r="Q71" s="5">
        <f>O71+P71</f>
        <v>4059956</v>
      </c>
      <c r="R71" s="3">
        <f>L71-Q71</f>
        <v>0</v>
      </c>
      <c r="S71" s="109" t="s">
        <v>239</v>
      </c>
      <c r="T71" s="109"/>
      <c r="U71" s="109"/>
      <c r="V71" s="109" t="s">
        <v>0</v>
      </c>
      <c r="W71" s="109" t="s">
        <v>1</v>
      </c>
      <c r="X71" s="2"/>
      <c r="Y71" s="109" t="s">
        <v>1</v>
      </c>
      <c r="Z71" s="109"/>
      <c r="AA71" s="26"/>
      <c r="AB71" s="109"/>
      <c r="AC71" s="2"/>
      <c r="AD71" s="48"/>
      <c r="AE71" s="57" t="s">
        <v>33</v>
      </c>
      <c r="AF71" s="51"/>
      <c r="AG71" s="4"/>
      <c r="AH71" s="4"/>
    </row>
    <row r="72" spans="1:34" s="15" customFormat="1" ht="48" customHeight="1" x14ac:dyDescent="0.3">
      <c r="A72" s="95" t="s">
        <v>167</v>
      </c>
      <c r="B72" s="39">
        <v>105</v>
      </c>
      <c r="C72" s="62" t="s">
        <v>337</v>
      </c>
      <c r="D72" s="96" t="s">
        <v>213</v>
      </c>
      <c r="E72" s="16" t="s">
        <v>110</v>
      </c>
      <c r="F72" s="27" t="s">
        <v>21</v>
      </c>
      <c r="G72" s="109" t="s">
        <v>0</v>
      </c>
      <c r="H72" s="18"/>
      <c r="I72" s="5">
        <v>6000000</v>
      </c>
      <c r="J72" s="5">
        <v>1700000</v>
      </c>
      <c r="K72" s="5">
        <v>3400000</v>
      </c>
      <c r="L72" s="5">
        <f t="shared" si="13"/>
        <v>5100000</v>
      </c>
      <c r="M72" s="5">
        <f t="shared" si="14"/>
        <v>900000</v>
      </c>
      <c r="N72" s="5">
        <f t="shared" si="15"/>
        <v>6000000</v>
      </c>
      <c r="O72" s="5">
        <v>1700000</v>
      </c>
      <c r="P72" s="5">
        <v>1700000</v>
      </c>
      <c r="Q72" s="5">
        <f t="shared" si="16"/>
        <v>3400000</v>
      </c>
      <c r="R72" s="3">
        <f t="shared" si="17"/>
        <v>1700000</v>
      </c>
      <c r="S72" s="82"/>
      <c r="T72" s="109" t="s">
        <v>1</v>
      </c>
      <c r="U72" s="109" t="s">
        <v>0</v>
      </c>
      <c r="V72" s="106"/>
      <c r="W72" s="109" t="s">
        <v>1</v>
      </c>
      <c r="X72" s="109"/>
      <c r="Y72" s="109" t="s">
        <v>1</v>
      </c>
      <c r="Z72" s="53"/>
      <c r="AA72" s="26" t="s">
        <v>276</v>
      </c>
      <c r="AB72" s="53"/>
      <c r="AC72" s="53"/>
      <c r="AD72" s="54"/>
      <c r="AE72" s="30" t="s">
        <v>90</v>
      </c>
    </row>
    <row r="73" spans="1:34" s="15" customFormat="1" ht="48" customHeight="1" x14ac:dyDescent="0.3">
      <c r="A73" s="95"/>
      <c r="B73" s="38"/>
      <c r="C73" s="64"/>
      <c r="D73" s="28" t="s">
        <v>335</v>
      </c>
      <c r="E73" s="26" t="s">
        <v>338</v>
      </c>
      <c r="F73" s="27" t="s">
        <v>21</v>
      </c>
      <c r="G73" s="109" t="s">
        <v>0</v>
      </c>
      <c r="H73" s="2"/>
      <c r="I73" s="5">
        <v>4500000</v>
      </c>
      <c r="J73" s="5">
        <v>0</v>
      </c>
      <c r="K73" s="5">
        <v>1300000</v>
      </c>
      <c r="L73" s="5">
        <f t="shared" si="13"/>
        <v>1300000</v>
      </c>
      <c r="M73" s="5">
        <f t="shared" si="14"/>
        <v>3200000</v>
      </c>
      <c r="N73" s="5">
        <f t="shared" si="15"/>
        <v>4500000</v>
      </c>
      <c r="O73" s="5">
        <v>0</v>
      </c>
      <c r="P73" s="5">
        <v>0</v>
      </c>
      <c r="Q73" s="5">
        <f t="shared" si="16"/>
        <v>0</v>
      </c>
      <c r="R73" s="3"/>
      <c r="S73" s="109"/>
      <c r="T73" s="109" t="s">
        <v>239</v>
      </c>
      <c r="U73" s="109" t="s">
        <v>240</v>
      </c>
      <c r="V73" s="109"/>
      <c r="W73" s="109" t="s">
        <v>1</v>
      </c>
      <c r="X73" s="2"/>
      <c r="Y73" s="109" t="s">
        <v>1</v>
      </c>
      <c r="Z73" s="109"/>
      <c r="AA73" s="26" t="s">
        <v>290</v>
      </c>
      <c r="AB73" s="109"/>
      <c r="AC73" s="2"/>
      <c r="AD73" s="48"/>
      <c r="AE73" s="57"/>
      <c r="AF73" s="51"/>
      <c r="AG73" s="4"/>
      <c r="AH73" s="4"/>
    </row>
    <row r="74" spans="1:34" s="15" customFormat="1" ht="48" customHeight="1" x14ac:dyDescent="0.3">
      <c r="A74" s="95"/>
      <c r="B74" s="38"/>
      <c r="C74" s="64"/>
      <c r="D74" s="28" t="s">
        <v>335</v>
      </c>
      <c r="E74" s="26" t="s">
        <v>339</v>
      </c>
      <c r="F74" s="27" t="s">
        <v>21</v>
      </c>
      <c r="G74" s="109" t="s">
        <v>0</v>
      </c>
      <c r="H74" s="2"/>
      <c r="I74" s="5">
        <v>9000000</v>
      </c>
      <c r="J74" s="5">
        <v>0</v>
      </c>
      <c r="K74" s="5">
        <v>5150000</v>
      </c>
      <c r="L74" s="5">
        <f t="shared" si="13"/>
        <v>5150000</v>
      </c>
      <c r="M74" s="5">
        <f t="shared" si="14"/>
        <v>3850000</v>
      </c>
      <c r="N74" s="5">
        <f t="shared" si="15"/>
        <v>9000000</v>
      </c>
      <c r="O74" s="5">
        <v>0</v>
      </c>
      <c r="P74" s="5">
        <v>5150000</v>
      </c>
      <c r="Q74" s="5">
        <f t="shared" si="16"/>
        <v>5150000</v>
      </c>
      <c r="R74" s="3"/>
      <c r="S74" s="109"/>
      <c r="T74" s="109" t="s">
        <v>239</v>
      </c>
      <c r="U74" s="109" t="s">
        <v>240</v>
      </c>
      <c r="V74" s="109"/>
      <c r="W74" s="109" t="s">
        <v>1</v>
      </c>
      <c r="X74" s="2"/>
      <c r="Y74" s="109" t="s">
        <v>1</v>
      </c>
      <c r="Z74" s="109"/>
      <c r="AA74" s="26" t="s">
        <v>290</v>
      </c>
      <c r="AB74" s="109"/>
      <c r="AC74" s="2"/>
      <c r="AD74" s="48"/>
      <c r="AE74" s="57"/>
      <c r="AF74" s="51"/>
      <c r="AG74" s="4"/>
      <c r="AH74" s="4"/>
    </row>
    <row r="75" spans="1:34" s="15" customFormat="1" ht="48" customHeight="1" x14ac:dyDescent="0.3">
      <c r="A75" s="95" t="s">
        <v>143</v>
      </c>
      <c r="B75" s="39">
        <v>104</v>
      </c>
      <c r="C75" s="63" t="s">
        <v>78</v>
      </c>
      <c r="D75" s="35" t="s">
        <v>340</v>
      </c>
      <c r="E75" s="16" t="s">
        <v>8</v>
      </c>
      <c r="F75" s="27" t="s">
        <v>21</v>
      </c>
      <c r="G75" s="109" t="s">
        <v>0</v>
      </c>
      <c r="H75" s="27"/>
      <c r="I75" s="5">
        <v>12000000</v>
      </c>
      <c r="J75" s="5">
        <v>10800000</v>
      </c>
      <c r="K75" s="5">
        <v>928106</v>
      </c>
      <c r="L75" s="5">
        <f>J75+K75</f>
        <v>11728106</v>
      </c>
      <c r="M75" s="5">
        <f>I75-L75</f>
        <v>271894</v>
      </c>
      <c r="N75" s="5">
        <f>L75+M75</f>
        <v>12000000</v>
      </c>
      <c r="O75" s="5">
        <v>7182086</v>
      </c>
      <c r="P75" s="5">
        <v>4546020</v>
      </c>
      <c r="Q75" s="5">
        <f>O75+P75</f>
        <v>11728106</v>
      </c>
      <c r="R75" s="3">
        <f>L75-Q75</f>
        <v>0</v>
      </c>
      <c r="S75" s="109" t="s">
        <v>239</v>
      </c>
      <c r="T75" s="109"/>
      <c r="U75" s="104"/>
      <c r="V75" s="109" t="s">
        <v>0</v>
      </c>
      <c r="W75" s="109" t="s">
        <v>1</v>
      </c>
      <c r="X75" s="109"/>
      <c r="Y75" s="109" t="s">
        <v>1</v>
      </c>
      <c r="Z75" s="17"/>
      <c r="AA75" s="26"/>
      <c r="AB75" s="19"/>
      <c r="AC75" s="19"/>
      <c r="AD75" s="49"/>
      <c r="AE75" s="56" t="s">
        <v>31</v>
      </c>
      <c r="AG75" s="4"/>
      <c r="AH75" s="4"/>
    </row>
    <row r="76" spans="1:34" s="15" customFormat="1" ht="48" customHeight="1" x14ac:dyDescent="0.3">
      <c r="A76" s="95" t="s">
        <v>168</v>
      </c>
      <c r="B76" s="39">
        <v>105</v>
      </c>
      <c r="C76" s="62" t="s">
        <v>252</v>
      </c>
      <c r="D76" s="96" t="s">
        <v>214</v>
      </c>
      <c r="E76" s="16" t="s">
        <v>111</v>
      </c>
      <c r="F76" s="27" t="s">
        <v>21</v>
      </c>
      <c r="G76" s="109" t="s">
        <v>0</v>
      </c>
      <c r="H76" s="18"/>
      <c r="I76" s="5">
        <v>5000000</v>
      </c>
      <c r="J76" s="5">
        <v>3000000</v>
      </c>
      <c r="K76" s="5">
        <v>1500000</v>
      </c>
      <c r="L76" s="5">
        <f t="shared" si="13"/>
        <v>4500000</v>
      </c>
      <c r="M76" s="5">
        <f t="shared" si="14"/>
        <v>500000</v>
      </c>
      <c r="N76" s="5">
        <f t="shared" si="15"/>
        <v>5000000</v>
      </c>
      <c r="O76" s="5">
        <v>1503202</v>
      </c>
      <c r="P76" s="5">
        <v>1499974</v>
      </c>
      <c r="Q76" s="5">
        <f t="shared" si="16"/>
        <v>3003176</v>
      </c>
      <c r="R76" s="3">
        <f t="shared" si="17"/>
        <v>1496824</v>
      </c>
      <c r="S76" s="82"/>
      <c r="T76" s="109" t="s">
        <v>1</v>
      </c>
      <c r="U76" s="109" t="s">
        <v>0</v>
      </c>
      <c r="V76" s="106"/>
      <c r="W76" s="109" t="s">
        <v>1</v>
      </c>
      <c r="X76" s="109"/>
      <c r="Y76" s="109" t="s">
        <v>1</v>
      </c>
      <c r="Z76" s="53"/>
      <c r="AA76" s="26" t="s">
        <v>276</v>
      </c>
      <c r="AB76" s="53"/>
      <c r="AC76" s="53"/>
      <c r="AD76" s="54"/>
      <c r="AE76" s="30" t="s">
        <v>91</v>
      </c>
    </row>
    <row r="77" spans="1:34" s="15" customFormat="1" ht="48" customHeight="1" x14ac:dyDescent="0.3">
      <c r="A77" s="99" t="s">
        <v>169</v>
      </c>
      <c r="B77" s="39">
        <v>105</v>
      </c>
      <c r="C77" s="62" t="s">
        <v>252</v>
      </c>
      <c r="D77" s="96" t="s">
        <v>214</v>
      </c>
      <c r="E77" s="16" t="s">
        <v>112</v>
      </c>
      <c r="F77" s="27" t="s">
        <v>21</v>
      </c>
      <c r="G77" s="109" t="s">
        <v>0</v>
      </c>
      <c r="H77" s="18"/>
      <c r="I77" s="5">
        <v>6000000</v>
      </c>
      <c r="J77" s="5">
        <v>3600000</v>
      </c>
      <c r="K77" s="5">
        <v>1800000</v>
      </c>
      <c r="L77" s="5">
        <f t="shared" si="13"/>
        <v>5400000</v>
      </c>
      <c r="M77" s="5">
        <f t="shared" si="14"/>
        <v>600000</v>
      </c>
      <c r="N77" s="5">
        <f t="shared" si="15"/>
        <v>6000000</v>
      </c>
      <c r="O77" s="5">
        <v>1727890</v>
      </c>
      <c r="P77" s="5">
        <v>1797000</v>
      </c>
      <c r="Q77" s="5">
        <f t="shared" si="16"/>
        <v>3524890</v>
      </c>
      <c r="R77" s="3">
        <f t="shared" si="17"/>
        <v>1875110</v>
      </c>
      <c r="S77" s="82"/>
      <c r="T77" s="109" t="s">
        <v>1</v>
      </c>
      <c r="U77" s="109" t="s">
        <v>0</v>
      </c>
      <c r="V77" s="106"/>
      <c r="W77" s="109" t="s">
        <v>1</v>
      </c>
      <c r="X77" s="109"/>
      <c r="Y77" s="109" t="s">
        <v>1</v>
      </c>
      <c r="Z77" s="53"/>
      <c r="AA77" s="26" t="s">
        <v>276</v>
      </c>
      <c r="AB77" s="53"/>
      <c r="AC77" s="53"/>
      <c r="AD77" s="54"/>
      <c r="AE77" s="30" t="s">
        <v>90</v>
      </c>
    </row>
    <row r="78" spans="1:34" s="15" customFormat="1" ht="48" customHeight="1" x14ac:dyDescent="0.3">
      <c r="A78" s="95" t="s">
        <v>129</v>
      </c>
      <c r="B78" s="38">
        <v>103</v>
      </c>
      <c r="C78" s="64" t="s">
        <v>79</v>
      </c>
      <c r="D78" s="28" t="s">
        <v>341</v>
      </c>
      <c r="E78" s="26" t="s">
        <v>342</v>
      </c>
      <c r="F78" s="27" t="s">
        <v>21</v>
      </c>
      <c r="G78" s="109" t="s">
        <v>0</v>
      </c>
      <c r="H78" s="2"/>
      <c r="I78" s="5">
        <v>15000000</v>
      </c>
      <c r="J78" s="5">
        <v>13050000</v>
      </c>
      <c r="K78" s="5">
        <v>1448985</v>
      </c>
      <c r="L78" s="5">
        <f t="shared" si="13"/>
        <v>14498985</v>
      </c>
      <c r="M78" s="5">
        <f t="shared" si="14"/>
        <v>501015</v>
      </c>
      <c r="N78" s="5">
        <f t="shared" si="15"/>
        <v>15000000</v>
      </c>
      <c r="O78" s="5">
        <v>12496985</v>
      </c>
      <c r="P78" s="5">
        <v>2002000</v>
      </c>
      <c r="Q78" s="5">
        <f t="shared" si="16"/>
        <v>14498985</v>
      </c>
      <c r="R78" s="3">
        <f t="shared" si="17"/>
        <v>0</v>
      </c>
      <c r="S78" s="109" t="s">
        <v>239</v>
      </c>
      <c r="T78" s="109"/>
      <c r="U78" s="109"/>
      <c r="V78" s="109" t="s">
        <v>1</v>
      </c>
      <c r="W78" s="109" t="s">
        <v>1</v>
      </c>
      <c r="X78" s="109"/>
      <c r="Y78" s="109" t="s">
        <v>1</v>
      </c>
      <c r="Z78" s="109"/>
      <c r="AA78" s="26"/>
      <c r="AB78" s="109"/>
      <c r="AC78" s="2"/>
      <c r="AD78" s="48"/>
      <c r="AE78" s="57" t="s">
        <v>30</v>
      </c>
      <c r="AF78" s="4"/>
    </row>
    <row r="79" spans="1:34" s="15" customFormat="1" ht="48" customHeight="1" x14ac:dyDescent="0.3">
      <c r="A79" s="95" t="s">
        <v>144</v>
      </c>
      <c r="B79" s="39">
        <v>104</v>
      </c>
      <c r="C79" s="63" t="s">
        <v>80</v>
      </c>
      <c r="D79" s="35" t="s">
        <v>343</v>
      </c>
      <c r="E79" s="16" t="s">
        <v>9</v>
      </c>
      <c r="F79" s="27" t="s">
        <v>21</v>
      </c>
      <c r="G79" s="109" t="s">
        <v>0</v>
      </c>
      <c r="H79" s="27"/>
      <c r="I79" s="5">
        <v>12000000</v>
      </c>
      <c r="J79" s="5">
        <v>7200000</v>
      </c>
      <c r="K79" s="5">
        <v>4657270</v>
      </c>
      <c r="L79" s="5">
        <f t="shared" si="13"/>
        <v>11857270</v>
      </c>
      <c r="M79" s="5">
        <f t="shared" si="14"/>
        <v>142730</v>
      </c>
      <c r="N79" s="5">
        <f t="shared" si="15"/>
        <v>12000000</v>
      </c>
      <c r="O79" s="5">
        <v>7093094</v>
      </c>
      <c r="P79" s="5">
        <v>4764176</v>
      </c>
      <c r="Q79" s="5">
        <f t="shared" si="16"/>
        <v>11857270</v>
      </c>
      <c r="R79" s="3">
        <f t="shared" si="17"/>
        <v>0</v>
      </c>
      <c r="S79" s="109" t="s">
        <v>239</v>
      </c>
      <c r="T79" s="109"/>
      <c r="U79" s="104"/>
      <c r="V79" s="109" t="s">
        <v>0</v>
      </c>
      <c r="W79" s="109" t="s">
        <v>1</v>
      </c>
      <c r="X79" s="109"/>
      <c r="Y79" s="109" t="s">
        <v>1</v>
      </c>
      <c r="Z79" s="17"/>
      <c r="AA79" s="26"/>
      <c r="AB79" s="19"/>
      <c r="AC79" s="19"/>
      <c r="AD79" s="49"/>
      <c r="AE79" s="56" t="s">
        <v>31</v>
      </c>
    </row>
    <row r="80" spans="1:34" s="15" customFormat="1" ht="48" customHeight="1" x14ac:dyDescent="0.3">
      <c r="A80" s="95" t="s">
        <v>145</v>
      </c>
      <c r="B80" s="39">
        <v>104</v>
      </c>
      <c r="C80" s="63" t="s">
        <v>81</v>
      </c>
      <c r="D80" s="35" t="s">
        <v>344</v>
      </c>
      <c r="E80" s="16" t="s">
        <v>345</v>
      </c>
      <c r="F80" s="27" t="s">
        <v>21</v>
      </c>
      <c r="G80" s="109" t="s">
        <v>0</v>
      </c>
      <c r="H80" s="27"/>
      <c r="I80" s="5">
        <v>6000000</v>
      </c>
      <c r="J80" s="5">
        <v>5337000</v>
      </c>
      <c r="K80" s="5">
        <v>501543</v>
      </c>
      <c r="L80" s="5">
        <f>J80+K80</f>
        <v>5838543</v>
      </c>
      <c r="M80" s="5">
        <f>I80-L80</f>
        <v>161457</v>
      </c>
      <c r="N80" s="5">
        <f>L80+M80</f>
        <v>6000000</v>
      </c>
      <c r="O80" s="5">
        <v>3471888</v>
      </c>
      <c r="P80" s="5">
        <v>2366655</v>
      </c>
      <c r="Q80" s="5">
        <f>O80+P80</f>
        <v>5838543</v>
      </c>
      <c r="R80" s="3">
        <f>L80-Q80</f>
        <v>0</v>
      </c>
      <c r="S80" s="109" t="s">
        <v>239</v>
      </c>
      <c r="T80" s="109"/>
      <c r="U80" s="104"/>
      <c r="V80" s="109" t="s">
        <v>0</v>
      </c>
      <c r="W80" s="109" t="s">
        <v>1</v>
      </c>
      <c r="X80" s="109"/>
      <c r="Y80" s="109" t="s">
        <v>1</v>
      </c>
      <c r="Z80" s="17"/>
      <c r="AA80" s="26"/>
      <c r="AB80" s="19"/>
      <c r="AC80" s="19"/>
      <c r="AD80" s="49"/>
      <c r="AE80" s="56" t="s">
        <v>32</v>
      </c>
    </row>
    <row r="81" spans="1:31" s="15" customFormat="1" ht="48" customHeight="1" x14ac:dyDescent="0.3">
      <c r="A81" s="101"/>
      <c r="B81" s="39">
        <v>105</v>
      </c>
      <c r="C81" s="62" t="s">
        <v>346</v>
      </c>
      <c r="D81" s="96" t="s">
        <v>215</v>
      </c>
      <c r="E81" s="16" t="s">
        <v>113</v>
      </c>
      <c r="F81" s="27" t="s">
        <v>21</v>
      </c>
      <c r="G81" s="109" t="s">
        <v>0</v>
      </c>
      <c r="H81" s="18"/>
      <c r="I81" s="5">
        <v>8500000</v>
      </c>
      <c r="J81" s="5">
        <v>5100000</v>
      </c>
      <c r="K81" s="5">
        <v>2550000</v>
      </c>
      <c r="L81" s="5">
        <f t="shared" si="13"/>
        <v>7650000</v>
      </c>
      <c r="M81" s="5">
        <f t="shared" si="14"/>
        <v>850000</v>
      </c>
      <c r="N81" s="5">
        <f t="shared" si="15"/>
        <v>8500000</v>
      </c>
      <c r="O81" s="5">
        <v>2550000</v>
      </c>
      <c r="P81" s="5">
        <v>2550000</v>
      </c>
      <c r="Q81" s="5">
        <f t="shared" si="16"/>
        <v>5100000</v>
      </c>
      <c r="R81" s="3">
        <f t="shared" si="17"/>
        <v>2550000</v>
      </c>
      <c r="S81" s="82"/>
      <c r="T81" s="109" t="s">
        <v>1</v>
      </c>
      <c r="U81" s="109" t="s">
        <v>0</v>
      </c>
      <c r="V81" s="106"/>
      <c r="W81" s="109" t="s">
        <v>1</v>
      </c>
      <c r="X81" s="109"/>
      <c r="Y81" s="109" t="s">
        <v>1</v>
      </c>
      <c r="Z81" s="53"/>
      <c r="AA81" s="26" t="s">
        <v>276</v>
      </c>
      <c r="AB81" s="53"/>
      <c r="AC81" s="53"/>
      <c r="AD81" s="54"/>
      <c r="AE81" s="30" t="s">
        <v>90</v>
      </c>
    </row>
    <row r="82" spans="1:31" s="15" customFormat="1" ht="48" customHeight="1" x14ac:dyDescent="0.3">
      <c r="A82" s="95"/>
      <c r="B82" s="39"/>
      <c r="C82" s="63"/>
      <c r="D82" s="35" t="s">
        <v>347</v>
      </c>
      <c r="E82" s="16" t="s">
        <v>348</v>
      </c>
      <c r="F82" s="27" t="s">
        <v>21</v>
      </c>
      <c r="G82" s="109" t="s">
        <v>0</v>
      </c>
      <c r="H82" s="27"/>
      <c r="I82" s="5">
        <v>4500000</v>
      </c>
      <c r="J82" s="5">
        <v>0</v>
      </c>
      <c r="K82" s="5">
        <v>2660000</v>
      </c>
      <c r="L82" s="5">
        <f t="shared" si="13"/>
        <v>2660000</v>
      </c>
      <c r="M82" s="5">
        <f t="shared" si="14"/>
        <v>1840000</v>
      </c>
      <c r="N82" s="5">
        <f t="shared" si="15"/>
        <v>4500000</v>
      </c>
      <c r="O82" s="5">
        <v>0</v>
      </c>
      <c r="P82" s="5">
        <v>2695225</v>
      </c>
      <c r="Q82" s="5">
        <f t="shared" si="16"/>
        <v>2695225</v>
      </c>
      <c r="R82" s="3"/>
      <c r="S82" s="81"/>
      <c r="T82" s="109" t="s">
        <v>239</v>
      </c>
      <c r="U82" s="104" t="s">
        <v>240</v>
      </c>
      <c r="V82" s="109"/>
      <c r="W82" s="109" t="s">
        <v>1</v>
      </c>
      <c r="X82" s="109"/>
      <c r="Y82" s="109" t="s">
        <v>1</v>
      </c>
      <c r="Z82" s="17"/>
      <c r="AA82" s="26" t="s">
        <v>290</v>
      </c>
      <c r="AB82" s="19"/>
      <c r="AC82" s="19"/>
      <c r="AD82" s="49"/>
      <c r="AE82" s="56"/>
    </row>
    <row r="83" spans="1:31" s="15" customFormat="1" ht="48" customHeight="1" x14ac:dyDescent="0.3">
      <c r="A83" s="95"/>
      <c r="B83" s="39"/>
      <c r="C83" s="63"/>
      <c r="D83" s="35" t="s">
        <v>347</v>
      </c>
      <c r="E83" s="16" t="s">
        <v>349</v>
      </c>
      <c r="F83" s="27" t="s">
        <v>21</v>
      </c>
      <c r="G83" s="109" t="s">
        <v>0</v>
      </c>
      <c r="H83" s="27"/>
      <c r="I83" s="5">
        <v>7500000</v>
      </c>
      <c r="J83" s="5">
        <v>0</v>
      </c>
      <c r="K83" s="5">
        <v>4500000</v>
      </c>
      <c r="L83" s="5">
        <f t="shared" si="13"/>
        <v>4500000</v>
      </c>
      <c r="M83" s="5">
        <f t="shared" si="14"/>
        <v>3000000</v>
      </c>
      <c r="N83" s="5">
        <f t="shared" si="15"/>
        <v>7500000</v>
      </c>
      <c r="O83" s="5">
        <v>0</v>
      </c>
      <c r="P83" s="5">
        <v>4500000</v>
      </c>
      <c r="Q83" s="5">
        <f t="shared" si="16"/>
        <v>4500000</v>
      </c>
      <c r="R83" s="3"/>
      <c r="S83" s="109"/>
      <c r="T83" s="109" t="s">
        <v>239</v>
      </c>
      <c r="U83" s="104" t="s">
        <v>240</v>
      </c>
      <c r="V83" s="109"/>
      <c r="W83" s="109" t="s">
        <v>1</v>
      </c>
      <c r="X83" s="109"/>
      <c r="Y83" s="109" t="s">
        <v>1</v>
      </c>
      <c r="Z83" s="17"/>
      <c r="AA83" s="26" t="s">
        <v>290</v>
      </c>
      <c r="AB83" s="19"/>
      <c r="AC83" s="19"/>
      <c r="AD83" s="49"/>
      <c r="AE83" s="56"/>
    </row>
    <row r="84" spans="1:31" s="15" customFormat="1" ht="48" customHeight="1" x14ac:dyDescent="0.3">
      <c r="A84" s="95"/>
      <c r="B84" s="39"/>
      <c r="C84" s="63"/>
      <c r="D84" s="35" t="s">
        <v>350</v>
      </c>
      <c r="E84" s="16" t="s">
        <v>351</v>
      </c>
      <c r="F84" s="27" t="s">
        <v>21</v>
      </c>
      <c r="G84" s="109" t="s">
        <v>0</v>
      </c>
      <c r="H84" s="27"/>
      <c r="I84" s="5">
        <v>9000000</v>
      </c>
      <c r="J84" s="5">
        <v>0</v>
      </c>
      <c r="K84" s="5">
        <v>5125000</v>
      </c>
      <c r="L84" s="5">
        <f t="shared" si="13"/>
        <v>5125000</v>
      </c>
      <c r="M84" s="5">
        <f t="shared" si="14"/>
        <v>3875000</v>
      </c>
      <c r="N84" s="5">
        <f t="shared" si="15"/>
        <v>9000000</v>
      </c>
      <c r="O84" s="5">
        <v>0</v>
      </c>
      <c r="P84" s="5">
        <v>4066677</v>
      </c>
      <c r="Q84" s="5">
        <f t="shared" si="16"/>
        <v>4066677</v>
      </c>
      <c r="R84" s="3"/>
      <c r="S84" s="81"/>
      <c r="T84" s="109" t="s">
        <v>239</v>
      </c>
      <c r="U84" s="104" t="s">
        <v>240</v>
      </c>
      <c r="V84" s="109"/>
      <c r="W84" s="109" t="s">
        <v>1</v>
      </c>
      <c r="X84" s="109"/>
      <c r="Y84" s="109" t="s">
        <v>1</v>
      </c>
      <c r="Z84" s="17"/>
      <c r="AA84" s="26" t="s">
        <v>290</v>
      </c>
      <c r="AB84" s="19"/>
      <c r="AC84" s="19"/>
      <c r="AD84" s="49"/>
      <c r="AE84" s="56"/>
    </row>
    <row r="85" spans="1:31" s="15" customFormat="1" ht="48" customHeight="1" x14ac:dyDescent="0.3">
      <c r="A85" s="95"/>
      <c r="B85" s="39"/>
      <c r="C85" s="63"/>
      <c r="D85" s="35" t="s">
        <v>352</v>
      </c>
      <c r="E85" s="16" t="s">
        <v>353</v>
      </c>
      <c r="F85" s="27" t="s">
        <v>21</v>
      </c>
      <c r="G85" s="109" t="s">
        <v>0</v>
      </c>
      <c r="H85" s="27"/>
      <c r="I85" s="5">
        <v>3000000</v>
      </c>
      <c r="J85" s="5">
        <v>0</v>
      </c>
      <c r="K85" s="5">
        <v>1800000</v>
      </c>
      <c r="L85" s="5">
        <f t="shared" ref="L85" si="18">J85+K85</f>
        <v>1800000</v>
      </c>
      <c r="M85" s="5">
        <f t="shared" ref="M85" si="19">I85-L85</f>
        <v>1200000</v>
      </c>
      <c r="N85" s="5">
        <f t="shared" ref="N85" si="20">L85+M85</f>
        <v>3000000</v>
      </c>
      <c r="O85" s="5">
        <v>0</v>
      </c>
      <c r="P85" s="5">
        <v>1800000</v>
      </c>
      <c r="Q85" s="5">
        <f t="shared" si="16"/>
        <v>1800000</v>
      </c>
      <c r="R85" s="3"/>
      <c r="S85" s="109"/>
      <c r="T85" s="109" t="s">
        <v>239</v>
      </c>
      <c r="U85" s="104" t="s">
        <v>240</v>
      </c>
      <c r="V85" s="109"/>
      <c r="W85" s="109" t="s">
        <v>1</v>
      </c>
      <c r="X85" s="109"/>
      <c r="Y85" s="109" t="s">
        <v>1</v>
      </c>
      <c r="Z85" s="17"/>
      <c r="AA85" s="26" t="s">
        <v>290</v>
      </c>
      <c r="AB85" s="19"/>
      <c r="AC85" s="19"/>
      <c r="AD85" s="49"/>
      <c r="AE85" s="56"/>
    </row>
    <row r="86" spans="1:31" s="15" customFormat="1" ht="48" customHeight="1" x14ac:dyDescent="0.3">
      <c r="A86" s="103" t="s">
        <v>146</v>
      </c>
      <c r="B86" s="39">
        <v>104</v>
      </c>
      <c r="C86" s="63" t="s">
        <v>82</v>
      </c>
      <c r="D86" s="35" t="s">
        <v>354</v>
      </c>
      <c r="E86" s="16" t="s">
        <v>10</v>
      </c>
      <c r="F86" s="27" t="s">
        <v>21</v>
      </c>
      <c r="G86" s="109" t="s">
        <v>0</v>
      </c>
      <c r="H86" s="27"/>
      <c r="I86" s="5">
        <v>12000000</v>
      </c>
      <c r="J86" s="5">
        <v>7200000</v>
      </c>
      <c r="K86" s="5">
        <v>4750578</v>
      </c>
      <c r="L86" s="5">
        <f>J86+K86</f>
        <v>11950578</v>
      </c>
      <c r="M86" s="5">
        <f>I86-L86</f>
        <v>49422</v>
      </c>
      <c r="N86" s="5">
        <f>L86+M86</f>
        <v>12000000</v>
      </c>
      <c r="O86" s="5">
        <v>7178569</v>
      </c>
      <c r="P86" s="5">
        <v>4772009</v>
      </c>
      <c r="Q86" s="5">
        <f>O86+P86</f>
        <v>11950578</v>
      </c>
      <c r="R86" s="3">
        <f t="shared" ref="R86" si="21">L86-Q86</f>
        <v>0</v>
      </c>
      <c r="S86" s="109" t="s">
        <v>239</v>
      </c>
      <c r="T86" s="109"/>
      <c r="U86" s="104"/>
      <c r="V86" s="109" t="s">
        <v>0</v>
      </c>
      <c r="W86" s="109" t="s">
        <v>1</v>
      </c>
      <c r="X86" s="109"/>
      <c r="Y86" s="109" t="s">
        <v>1</v>
      </c>
      <c r="Z86" s="17"/>
      <c r="AA86" s="26"/>
      <c r="AB86" s="19"/>
      <c r="AC86" s="19"/>
      <c r="AD86" s="49"/>
      <c r="AE86" s="56" t="s">
        <v>31</v>
      </c>
    </row>
    <row r="87" spans="1:31" s="15" customFormat="1" ht="48" customHeight="1" x14ac:dyDescent="0.3">
      <c r="A87" s="102"/>
      <c r="B87" s="39">
        <v>105</v>
      </c>
      <c r="C87" s="62" t="s">
        <v>355</v>
      </c>
      <c r="D87" s="96" t="s">
        <v>216</v>
      </c>
      <c r="E87" s="16" t="s">
        <v>114</v>
      </c>
      <c r="F87" s="27" t="s">
        <v>21</v>
      </c>
      <c r="G87" s="109" t="s">
        <v>0</v>
      </c>
      <c r="H87" s="18"/>
      <c r="I87" s="5">
        <v>6000000</v>
      </c>
      <c r="J87" s="5">
        <v>3600000</v>
      </c>
      <c r="K87" s="5">
        <v>1800000</v>
      </c>
      <c r="L87" s="5">
        <f t="shared" si="13"/>
        <v>5400000</v>
      </c>
      <c r="M87" s="5">
        <f t="shared" si="14"/>
        <v>600000</v>
      </c>
      <c r="N87" s="5">
        <f t="shared" si="15"/>
        <v>6000000</v>
      </c>
      <c r="O87" s="5">
        <v>1841159</v>
      </c>
      <c r="P87" s="5">
        <v>3408263</v>
      </c>
      <c r="Q87" s="5">
        <f t="shared" si="16"/>
        <v>5249422</v>
      </c>
      <c r="R87" s="3">
        <f t="shared" si="17"/>
        <v>150578</v>
      </c>
      <c r="S87" s="82"/>
      <c r="T87" s="109" t="s">
        <v>1</v>
      </c>
      <c r="U87" s="109" t="s">
        <v>0</v>
      </c>
      <c r="V87" s="106"/>
      <c r="W87" s="109" t="s">
        <v>1</v>
      </c>
      <c r="X87" s="109"/>
      <c r="Y87" s="109" t="s">
        <v>1</v>
      </c>
      <c r="Z87" s="53"/>
      <c r="AA87" s="26" t="s">
        <v>276</v>
      </c>
      <c r="AB87" s="53"/>
      <c r="AC87" s="53"/>
      <c r="AD87" s="54"/>
      <c r="AE87" s="30" t="s">
        <v>90</v>
      </c>
    </row>
    <row r="88" spans="1:31" s="15" customFormat="1" ht="48" customHeight="1" x14ac:dyDescent="0.3">
      <c r="A88" s="103"/>
      <c r="B88" s="39"/>
      <c r="C88" s="63"/>
      <c r="D88" s="35" t="s">
        <v>356</v>
      </c>
      <c r="E88" s="16" t="s">
        <v>357</v>
      </c>
      <c r="F88" s="27" t="s">
        <v>21</v>
      </c>
      <c r="G88" s="109" t="s">
        <v>0</v>
      </c>
      <c r="H88" s="27"/>
      <c r="I88" s="5">
        <v>2992000</v>
      </c>
      <c r="J88" s="5">
        <v>0</v>
      </c>
      <c r="K88" s="5">
        <v>897600</v>
      </c>
      <c r="L88" s="5">
        <f t="shared" ref="L88" si="22">J88+K88</f>
        <v>897600</v>
      </c>
      <c r="M88" s="5">
        <f t="shared" ref="M88" si="23">I88-L88</f>
        <v>2094400</v>
      </c>
      <c r="N88" s="5">
        <f t="shared" ref="N88" si="24">L88+M88</f>
        <v>2992000</v>
      </c>
      <c r="O88" s="5">
        <v>0</v>
      </c>
      <c r="P88" s="5">
        <v>0</v>
      </c>
      <c r="Q88" s="5">
        <f t="shared" ref="Q88" si="25">O88+P88</f>
        <v>0</v>
      </c>
      <c r="R88" s="3"/>
      <c r="S88" s="81"/>
      <c r="T88" s="109" t="s">
        <v>239</v>
      </c>
      <c r="U88" s="104" t="s">
        <v>244</v>
      </c>
      <c r="V88" s="109"/>
      <c r="W88" s="109" t="s">
        <v>1</v>
      </c>
      <c r="X88" s="109"/>
      <c r="Y88" s="109" t="s">
        <v>1</v>
      </c>
      <c r="Z88" s="17"/>
      <c r="AA88" s="26" t="s">
        <v>276</v>
      </c>
      <c r="AB88" s="19"/>
      <c r="AC88" s="19"/>
      <c r="AD88" s="49"/>
      <c r="AE88" s="56"/>
    </row>
    <row r="89" spans="1:31" s="15" customFormat="1" ht="48" customHeight="1" x14ac:dyDescent="0.3">
      <c r="A89" s="103" t="s">
        <v>146</v>
      </c>
      <c r="B89" s="39">
        <v>104</v>
      </c>
      <c r="C89" s="63" t="s">
        <v>82</v>
      </c>
      <c r="D89" s="35" t="s">
        <v>354</v>
      </c>
      <c r="E89" s="16" t="s">
        <v>358</v>
      </c>
      <c r="F89" s="27" t="s">
        <v>21</v>
      </c>
      <c r="G89" s="109" t="s">
        <v>0</v>
      </c>
      <c r="H89" s="27"/>
      <c r="I89" s="5">
        <v>8000000</v>
      </c>
      <c r="J89" s="5">
        <v>0</v>
      </c>
      <c r="K89" s="5">
        <v>4800000</v>
      </c>
      <c r="L89" s="5">
        <f t="shared" si="13"/>
        <v>4800000</v>
      </c>
      <c r="M89" s="5">
        <f t="shared" si="14"/>
        <v>3200000</v>
      </c>
      <c r="N89" s="5">
        <f t="shared" si="15"/>
        <v>8000000</v>
      </c>
      <c r="O89" s="5">
        <v>0</v>
      </c>
      <c r="P89" s="5">
        <v>4509886</v>
      </c>
      <c r="Q89" s="5">
        <f t="shared" si="16"/>
        <v>4509886</v>
      </c>
      <c r="R89" s="3">
        <f t="shared" si="17"/>
        <v>290114</v>
      </c>
      <c r="S89" s="81"/>
      <c r="T89" s="109" t="s">
        <v>242</v>
      </c>
      <c r="U89" s="104" t="s">
        <v>243</v>
      </c>
      <c r="V89" s="109"/>
      <c r="W89" s="109" t="s">
        <v>1</v>
      </c>
      <c r="X89" s="109"/>
      <c r="Y89" s="109" t="s">
        <v>1</v>
      </c>
      <c r="Z89" s="17"/>
      <c r="AA89" s="26" t="s">
        <v>290</v>
      </c>
      <c r="AB89" s="19"/>
      <c r="AC89" s="19"/>
      <c r="AD89" s="49"/>
      <c r="AE89" s="56" t="s">
        <v>31</v>
      </c>
    </row>
    <row r="90" spans="1:31" s="4" customFormat="1" ht="48" customHeight="1" thickBot="1" x14ac:dyDescent="0.35">
      <c r="B90" s="38"/>
      <c r="C90" s="65"/>
      <c r="D90" s="40"/>
      <c r="E90" s="41" t="s">
        <v>359</v>
      </c>
      <c r="F90" s="42"/>
      <c r="G90" s="43"/>
      <c r="H90" s="43"/>
      <c r="I90" s="90">
        <f t="shared" ref="I90:R90" si="26">SUM(I7:I89)</f>
        <v>642592000</v>
      </c>
      <c r="J90" s="90">
        <f t="shared" si="26"/>
        <v>317384807</v>
      </c>
      <c r="K90" s="90">
        <f t="shared" si="26"/>
        <v>181798111</v>
      </c>
      <c r="L90" s="90">
        <f t="shared" si="26"/>
        <v>499182918</v>
      </c>
      <c r="M90" s="90">
        <f t="shared" si="26"/>
        <v>143409082</v>
      </c>
      <c r="N90" s="90">
        <f t="shared" si="26"/>
        <v>642592000</v>
      </c>
      <c r="O90" s="90">
        <f t="shared" si="26"/>
        <v>222459894</v>
      </c>
      <c r="P90" s="90">
        <f t="shared" si="26"/>
        <v>200290046</v>
      </c>
      <c r="Q90" s="90">
        <f t="shared" si="26"/>
        <v>422749940</v>
      </c>
      <c r="R90" s="44">
        <f t="shared" si="26"/>
        <v>49519666</v>
      </c>
      <c r="S90" s="45"/>
      <c r="T90" s="45"/>
      <c r="U90" s="46"/>
      <c r="V90" s="46"/>
      <c r="W90" s="46" t="s">
        <v>5</v>
      </c>
      <c r="X90" s="45"/>
      <c r="Y90" s="46" t="s">
        <v>5</v>
      </c>
      <c r="Z90" s="45"/>
      <c r="AA90" s="45"/>
      <c r="AB90" s="45"/>
      <c r="AC90" s="45"/>
      <c r="AD90" s="47"/>
      <c r="AE90" s="34"/>
    </row>
    <row r="91" spans="1:31" s="4" customFormat="1" ht="9.9" customHeight="1" x14ac:dyDescent="0.3">
      <c r="B91" s="38"/>
      <c r="C91" s="115"/>
      <c r="D91" s="116"/>
      <c r="E91" s="117"/>
      <c r="F91" s="118"/>
      <c r="G91" s="119"/>
      <c r="H91" s="119"/>
      <c r="I91" s="120"/>
      <c r="J91" s="120"/>
      <c r="K91" s="120"/>
      <c r="L91" s="120"/>
      <c r="M91" s="120"/>
      <c r="N91" s="120"/>
      <c r="O91" s="120"/>
      <c r="P91" s="120"/>
      <c r="Q91" s="120"/>
      <c r="R91" s="121"/>
      <c r="S91" s="112"/>
      <c r="T91" s="112"/>
      <c r="U91" s="122"/>
      <c r="V91" s="122"/>
      <c r="W91" s="122"/>
      <c r="X91" s="112"/>
      <c r="Y91" s="122"/>
      <c r="Z91" s="112"/>
      <c r="AA91" s="112"/>
      <c r="AB91" s="112"/>
      <c r="AC91" s="112"/>
      <c r="AD91" s="112"/>
      <c r="AE91" s="123"/>
    </row>
    <row r="92" spans="1:31" ht="174.9" customHeight="1" x14ac:dyDescent="0.3">
      <c r="C92" s="60" t="s">
        <v>83</v>
      </c>
      <c r="D92" s="141" t="s">
        <v>360</v>
      </c>
      <c r="E92" s="141"/>
      <c r="F92" s="141"/>
      <c r="G92" s="141"/>
      <c r="H92" s="141"/>
      <c r="I92" s="141"/>
      <c r="J92" s="141"/>
      <c r="K92" s="141"/>
      <c r="L92" s="141"/>
      <c r="M92" s="141"/>
      <c r="N92" s="141"/>
    </row>
    <row r="93" spans="1:31" ht="15.75" customHeight="1" x14ac:dyDescent="0.3">
      <c r="D93" s="110"/>
      <c r="E93" s="110"/>
      <c r="F93" s="110"/>
      <c r="G93" s="110"/>
      <c r="H93" s="110"/>
      <c r="I93" s="110"/>
      <c r="J93" s="110"/>
      <c r="K93" s="110"/>
      <c r="L93" s="110"/>
      <c r="M93" s="110"/>
      <c r="N93" s="110"/>
    </row>
    <row r="94" spans="1:31" ht="15.75" customHeight="1" x14ac:dyDescent="0.3"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</row>
    <row r="95" spans="1:31" ht="15.75" customHeight="1" x14ac:dyDescent="0.3"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</row>
    <row r="96" spans="1:31" ht="15.75" customHeight="1" x14ac:dyDescent="0.3">
      <c r="D96" s="110"/>
      <c r="E96" s="110"/>
      <c r="F96" s="110"/>
      <c r="G96" s="110"/>
      <c r="H96" s="110"/>
      <c r="I96" s="110"/>
      <c r="J96" s="110"/>
      <c r="K96" s="110"/>
      <c r="L96" s="110"/>
      <c r="M96" s="110"/>
      <c r="N96" s="110"/>
    </row>
    <row r="97" spans="3:14" ht="15.75" customHeight="1" x14ac:dyDescent="0.3">
      <c r="D97" s="110"/>
      <c r="E97" s="110"/>
      <c r="F97" s="110"/>
      <c r="G97" s="110"/>
      <c r="H97" s="110"/>
      <c r="I97" s="110"/>
      <c r="J97" s="110"/>
      <c r="K97" s="110"/>
      <c r="L97" s="110"/>
      <c r="M97" s="110"/>
      <c r="N97" s="110"/>
    </row>
    <row r="98" spans="3:14" ht="15.75" customHeight="1" x14ac:dyDescent="0.3">
      <c r="D98" s="110"/>
      <c r="E98" s="110"/>
      <c r="F98" s="110"/>
      <c r="G98" s="110"/>
      <c r="H98" s="110"/>
      <c r="I98" s="110"/>
      <c r="J98" s="110"/>
      <c r="K98" s="110"/>
      <c r="L98" s="110"/>
      <c r="M98" s="110"/>
      <c r="N98" s="110"/>
    </row>
    <row r="99" spans="3:14" ht="15.75" customHeight="1" x14ac:dyDescent="0.3">
      <c r="D99" s="110"/>
      <c r="E99" s="110"/>
      <c r="F99" s="110"/>
      <c r="G99" s="110"/>
      <c r="H99" s="110"/>
      <c r="I99" s="110"/>
      <c r="J99" s="110"/>
      <c r="K99" s="110"/>
      <c r="L99" s="110"/>
      <c r="M99" s="110"/>
      <c r="N99" s="110"/>
    </row>
    <row r="100" spans="3:14" ht="15.75" customHeight="1" x14ac:dyDescent="0.3">
      <c r="D100" s="110"/>
      <c r="E100" s="110"/>
      <c r="F100" s="110"/>
      <c r="G100" s="110"/>
      <c r="H100" s="110"/>
      <c r="I100" s="110"/>
      <c r="J100" s="110"/>
      <c r="K100" s="110"/>
      <c r="L100" s="110"/>
      <c r="M100" s="110"/>
      <c r="N100" s="110"/>
    </row>
    <row r="101" spans="3:14" ht="15.75" customHeight="1" x14ac:dyDescent="0.3">
      <c r="C101" s="66"/>
      <c r="D101" s="110"/>
      <c r="E101" s="110"/>
      <c r="F101" s="110"/>
      <c r="G101" s="110"/>
      <c r="H101" s="110"/>
      <c r="I101" s="110"/>
      <c r="J101" s="110"/>
      <c r="K101" s="110"/>
      <c r="L101" s="110"/>
      <c r="M101" s="110"/>
      <c r="N101" s="110"/>
    </row>
  </sheetData>
  <sortState ref="A7:AH102">
    <sortCondition ref="C7:C102"/>
    <sortCondition ref="D7:D102"/>
  </sortState>
  <mergeCells count="25">
    <mergeCell ref="D92:N92"/>
    <mergeCell ref="D4:N4"/>
    <mergeCell ref="D2:N2"/>
    <mergeCell ref="D3:N3"/>
    <mergeCell ref="P2:AD2"/>
    <mergeCell ref="P3:AD3"/>
    <mergeCell ref="P4:AD4"/>
    <mergeCell ref="AE5:AE6"/>
    <mergeCell ref="S5:T5"/>
    <mergeCell ref="U5:V5"/>
    <mergeCell ref="G5:H5"/>
    <mergeCell ref="I5:N5"/>
    <mergeCell ref="W5:X5"/>
    <mergeCell ref="Y5:Z5"/>
    <mergeCell ref="AA5:AA6"/>
    <mergeCell ref="AB5:AC5"/>
    <mergeCell ref="O5:O6"/>
    <mergeCell ref="P5:P6"/>
    <mergeCell ref="R5:R6"/>
    <mergeCell ref="AD5:AD6"/>
    <mergeCell ref="C5:C6"/>
    <mergeCell ref="D5:D6"/>
    <mergeCell ref="E5:E6"/>
    <mergeCell ref="F5:F6"/>
    <mergeCell ref="Q5:Q6"/>
  </mergeCells>
  <phoneticPr fontId="2" type="noConversion"/>
  <pageMargins left="0.6692913385826772" right="0.6692913385826772" top="0.59055118110236227" bottom="0.78740157480314965" header="0.31496062992125984" footer="0.31496062992125984"/>
  <pageSetup paperSize="157" scale="58" firstPageNumber="3" fitToWidth="2" fitToHeight="4" pageOrder="overThenDown" orientation="portrait" useFirstPageNumber="1" r:id="rId1"/>
  <headerFooter alignWithMargins="0">
    <oddHeader xml:space="preserve">&amp;L
</oddHeader>
    <oddFooter>&amp;C&amp;P</oddFooter>
  </headerFooter>
  <colBreaks count="1" manualBreakCount="1">
    <brk id="14" max="9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已命名的範圍</vt:lpstr>
      </vt:variant>
      <vt:variant>
        <vt:i4>3</vt:i4>
      </vt:variant>
    </vt:vector>
  </HeadingPairs>
  <TitlesOfParts>
    <vt:vector size="5" baseType="lpstr">
      <vt:lpstr>總表</vt:lpstr>
      <vt:lpstr>地方政府</vt:lpstr>
      <vt:lpstr>地方政府!Print_Area</vt:lpstr>
      <vt:lpstr>總表!Print_Area</vt:lpstr>
      <vt:lpstr>地方政府!Print_Titles</vt:lpstr>
    </vt:vector>
  </TitlesOfParts>
  <Company>行政院主計處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行政院主計處</dc:creator>
  <cp:lastModifiedBy>謝月媚</cp:lastModifiedBy>
  <cp:lastPrinted>2018-02-13T07:10:07Z</cp:lastPrinted>
  <dcterms:created xsi:type="dcterms:W3CDTF">2003-11-20T08:24:31Z</dcterms:created>
  <dcterms:modified xsi:type="dcterms:W3CDTF">2019-04-23T02:14:39Z</dcterms:modified>
</cp:coreProperties>
</file>