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715" windowWidth="19230" windowHeight="5685" tabRatio="729"/>
  </bookViews>
  <sheets>
    <sheet name="完成版" sheetId="13" r:id="rId1"/>
    <sheet name="進化版" sheetId="7" state="hidden" r:id="rId2"/>
    <sheet name="參考1" sheetId="8" state="hidden" r:id="rId3"/>
    <sheet name="參考2" sheetId="10" state="hidden" r:id="rId4"/>
    <sheet name="參考3" sheetId="11" state="hidden" r:id="rId5"/>
    <sheet name="103年參考" sheetId="9" state="hidden" r:id="rId6"/>
  </sheets>
  <definedNames>
    <definedName name="_xlnm._FilterDatabase" localSheetId="5" hidden="1">'103年參考'!$A$7:$IV$59</definedName>
    <definedName name="_xlnm._FilterDatabase" localSheetId="0" hidden="1">完成版!$A$7:$IU$7</definedName>
    <definedName name="_xlnm._FilterDatabase" localSheetId="2" hidden="1">參考1!$A$6:$AA$39</definedName>
    <definedName name="_xlnm._FilterDatabase" localSheetId="1" hidden="1">進化版!$A$7:$IW$44</definedName>
    <definedName name="_xlnm.Print_Area" localSheetId="5">'103年參考'!$A$1:$AA$83</definedName>
    <definedName name="_xlnm.Print_Area" localSheetId="0">完成版!$A$1:$AA$68</definedName>
    <definedName name="_xlnm.Print_Area" localSheetId="1">進化版!$B$1:$AB$68</definedName>
    <definedName name="_xlnm.Print_Titles" localSheetId="5">'103年參考'!$1:$7</definedName>
    <definedName name="_xlnm.Print_Titles" localSheetId="0">完成版!$1:$7</definedName>
    <definedName name="_xlnm.Print_Titles" localSheetId="3">參考2!$1:$5</definedName>
    <definedName name="_xlnm.Print_Titles" localSheetId="1">進化版!$1:$7</definedName>
  </definedNames>
  <calcPr calcId="145621"/>
</workbook>
</file>

<file path=xl/calcChain.xml><?xml version="1.0" encoding="utf-8"?>
<calcChain xmlns="http://schemas.openxmlformats.org/spreadsheetml/2006/main">
  <c r="D30" i="9" l="1"/>
  <c r="D43" i="13" l="1"/>
  <c r="K68" i="13"/>
  <c r="J68" i="13"/>
  <c r="D28" i="13"/>
  <c r="D68" i="13" s="1"/>
  <c r="I68" i="13" l="1"/>
  <c r="L68" i="13"/>
  <c r="E68" i="7" l="1"/>
  <c r="K68" i="7" l="1"/>
  <c r="L68" i="7"/>
  <c r="M68" i="7"/>
  <c r="J68" i="7"/>
  <c r="L28" i="7"/>
  <c r="M28" i="7"/>
  <c r="K28" i="7"/>
  <c r="J28" i="7"/>
  <c r="L43" i="7"/>
  <c r="M43" i="7"/>
  <c r="K43" i="7"/>
  <c r="J43" i="7"/>
  <c r="M37" i="7" l="1"/>
  <c r="M39" i="7"/>
  <c r="M42" i="7"/>
  <c r="M11" i="7"/>
  <c r="M12" i="7"/>
  <c r="M13" i="7"/>
  <c r="M14" i="7"/>
  <c r="M20" i="7"/>
  <c r="M21" i="7"/>
  <c r="M22" i="7"/>
  <c r="M23" i="7"/>
  <c r="M24" i="7"/>
  <c r="M25" i="7"/>
  <c r="M26" i="7"/>
  <c r="M27" i="7"/>
  <c r="M8" i="7"/>
  <c r="J42" i="7"/>
  <c r="J37" i="7"/>
  <c r="J36" i="7"/>
  <c r="M36" i="7" s="1"/>
  <c r="J35" i="7"/>
  <c r="M35" i="7" s="1"/>
  <c r="J39" i="7"/>
  <c r="J40" i="7"/>
  <c r="M40" i="7" s="1"/>
  <c r="J41" i="7"/>
  <c r="M41" i="7" s="1"/>
  <c r="J38" i="7"/>
  <c r="M38" i="7" s="1"/>
  <c r="J31" i="7"/>
  <c r="M31" i="7" s="1"/>
  <c r="J32" i="7"/>
  <c r="M32" i="7" s="1"/>
  <c r="J33" i="7"/>
  <c r="M33" i="7" s="1"/>
  <c r="J34" i="7"/>
  <c r="M34" i="7" s="1"/>
  <c r="J30" i="7"/>
  <c r="M30" i="7" s="1"/>
  <c r="J8" i="7"/>
  <c r="J9" i="7"/>
  <c r="J10" i="7"/>
  <c r="M10" i="7" s="1"/>
  <c r="J15" i="7"/>
  <c r="M15" i="7" s="1"/>
  <c r="J16" i="7"/>
  <c r="M16" i="7" s="1"/>
  <c r="J17" i="7"/>
  <c r="M17" i="7" s="1"/>
  <c r="J18" i="7"/>
  <c r="M18" i="7" s="1"/>
  <c r="J19" i="7"/>
  <c r="M19" i="7" s="1"/>
  <c r="L58" i="9"/>
  <c r="K58" i="9"/>
  <c r="J58" i="9"/>
  <c r="I58" i="9"/>
  <c r="D58" i="9"/>
  <c r="K30" i="9"/>
  <c r="J30" i="9"/>
  <c r="I30" i="9"/>
  <c r="L13" i="9"/>
  <c r="I13" i="9"/>
  <c r="D13" i="9"/>
  <c r="L11" i="9"/>
  <c r="L30" i="9" s="1"/>
  <c r="I11" i="9"/>
  <c r="M9" i="7" l="1"/>
  <c r="J83" i="9"/>
  <c r="K83" i="9"/>
  <c r="D83" i="9"/>
  <c r="I83" i="9"/>
  <c r="L83" i="9"/>
  <c r="E43" i="7" l="1"/>
  <c r="E28" i="7"/>
</calcChain>
</file>

<file path=xl/comments1.xml><?xml version="1.0" encoding="utf-8"?>
<comments xmlns="http://schemas.openxmlformats.org/spreadsheetml/2006/main">
  <authors>
    <author>賴冠樺</author>
  </authors>
  <commentList>
    <comment ref="E10" authorId="0">
      <text>
        <r>
          <rPr>
            <b/>
            <sz val="9"/>
            <color indexed="81"/>
            <rFont val="細明體"/>
            <family val="3"/>
            <charset val="136"/>
          </rPr>
          <t>賴冠樺</t>
        </r>
        <r>
          <rPr>
            <b/>
            <sz val="9"/>
            <color indexed="81"/>
            <rFont val="Tahoma"/>
            <family val="2"/>
          </rPr>
          <t>:</t>
        </r>
        <r>
          <rPr>
            <sz val="9"/>
            <color indexed="81"/>
            <rFont val="Tahoma"/>
            <family val="2"/>
          </rPr>
          <t xml:space="preserve">
</t>
        </r>
      </text>
    </comment>
  </commentList>
</comments>
</file>

<file path=xl/comments2.xml><?xml version="1.0" encoding="utf-8"?>
<comments xmlns="http://schemas.openxmlformats.org/spreadsheetml/2006/main">
  <authors>
    <author>賴冠樺</author>
  </authors>
  <commentList>
    <comment ref="K35" authorId="0">
      <text>
        <r>
          <rPr>
            <b/>
            <sz val="9"/>
            <color indexed="81"/>
            <rFont val="細明體"/>
            <family val="3"/>
            <charset val="136"/>
          </rPr>
          <t>104/1/7</t>
        </r>
        <r>
          <rPr>
            <sz val="9"/>
            <color indexed="81"/>
            <rFont val="Tahoma"/>
            <family val="2"/>
          </rPr>
          <t xml:space="preserve">
</t>
        </r>
      </text>
    </comment>
  </commentList>
</comments>
</file>

<file path=xl/sharedStrings.xml><?xml version="1.0" encoding="utf-8"?>
<sst xmlns="http://schemas.openxmlformats.org/spreadsheetml/2006/main" count="3369" uniqueCount="829">
  <si>
    <t>年
度
別</t>
  </si>
  <si>
    <t>按政
府採
購法
辦理</t>
    <phoneticPr fontId="2" type="noConversion"/>
  </si>
  <si>
    <t>委託辦理事項類別(請勾選)</t>
    <phoneticPr fontId="2" type="noConversion"/>
  </si>
  <si>
    <t>報告</t>
    <phoneticPr fontId="2" type="noConversion"/>
  </si>
  <si>
    <t>評審</t>
    <phoneticPr fontId="2" type="noConversion"/>
  </si>
  <si>
    <t>委託事項
(報告)處理</t>
    <phoneticPr fontId="2" type="noConversion"/>
  </si>
  <si>
    <t>是否派員就地抽查</t>
  </si>
  <si>
    <t>備註</t>
    <phoneticPr fontId="2" type="noConversion"/>
  </si>
  <si>
    <t>金　　　額</t>
    <phoneticPr fontId="2" type="noConversion"/>
  </si>
  <si>
    <t>是</t>
  </si>
  <si>
    <t>否</t>
  </si>
  <si>
    <t>有</t>
  </si>
  <si>
    <t>無</t>
  </si>
  <si>
    <t>存
參</t>
    <phoneticPr fontId="2" type="noConversion"/>
  </si>
  <si>
    <t>納入
計畫
實施</t>
    <phoneticPr fontId="2" type="noConversion"/>
  </si>
  <si>
    <t>其
他</t>
    <phoneticPr fontId="2" type="noConversion"/>
  </si>
  <si>
    <t>應
付
數</t>
    <phoneticPr fontId="2" type="noConversion"/>
  </si>
  <si>
    <t>保
留
數</t>
    <phoneticPr fontId="2" type="noConversion"/>
  </si>
  <si>
    <t>組</t>
    <phoneticPr fontId="5" type="noConversion"/>
  </si>
  <si>
    <t>說明：1.各機關委辦計畫包括委託研究計畫及委託辦理事項，應全部逐項填入本表，其中委託研究計畫之勾選，請依行政院所屬</t>
    <phoneticPr fontId="2" type="noConversion"/>
  </si>
  <si>
    <t>　　    各機關委託研究計畫管理要點之分類規定辦理。</t>
    <phoneticPr fontId="2" type="noConversion"/>
  </si>
  <si>
    <t xml:space="preserve">      2.委辦計畫未依約完成、未按政府採購法辦理、未提報告、未作評審、未納入施政計畫實施、未派員查核、未於年度開始</t>
    <phoneticPr fontId="2" type="noConversion"/>
  </si>
  <si>
    <t xml:space="preserve">        6個月內完成簽約手續等原因，均應於備註欄詳為說明。</t>
    <phoneticPr fontId="2" type="noConversion"/>
  </si>
  <si>
    <t xml:space="preserve">      3.各委辦經費於辦理決算時計畫尚未完成者，均應按年度別逐項填列，並每一年度數額結一小計，再將各年度小計相加結</t>
    <phoneticPr fontId="2" type="noConversion"/>
  </si>
  <si>
    <t>　 　　 一合計。</t>
    <phoneticPr fontId="2" type="noConversion"/>
  </si>
  <si>
    <t>　　  4.原始憑證未送審，即先以領據列報者，請於備註欄註明審計部核淮文號。</t>
    <phoneticPr fontId="2" type="noConversion"/>
  </si>
  <si>
    <t>　    5.本表應依工作計畫科目順序填列，每一科目經費支用數應結一小計，並註記預算數額，所有科目之經費支用數應結一總</t>
    <phoneticPr fontId="2" type="noConversion"/>
  </si>
  <si>
    <t>　　　  計並註記預算總數。</t>
    <phoneticPr fontId="2" type="noConversion"/>
  </si>
  <si>
    <t>　　  6.「報告」、「評審」及「委託事項（報告）處理」等三欄適用於委託研究計畫。</t>
    <phoneticPr fontId="2" type="noConversion"/>
  </si>
  <si>
    <t>　　  7.對委託辦理計畫(事項)施以就地抽查者，請檢附查核報告。</t>
    <phoneticPr fontId="2" type="noConversion"/>
  </si>
  <si>
    <t>103/12/31</t>
  </si>
  <si>
    <t>接受委託單位或個人名稱</t>
    <phoneticPr fontId="2" type="noConversion"/>
  </si>
  <si>
    <t>小計</t>
    <phoneticPr fontId="5" type="noConversion"/>
  </si>
  <si>
    <t>合計</t>
    <phoneticPr fontId="5" type="noConversion"/>
  </si>
  <si>
    <t xml:space="preserve">                      單位：新臺幣元</t>
    <phoneticPr fontId="2" type="noConversion"/>
  </si>
  <si>
    <t xml:space="preserve">           本期執行數</t>
    <phoneticPr fontId="2" type="noConversion"/>
  </si>
  <si>
    <t xml:space="preserve">   經濟部中            小企業處</t>
    <phoneticPr fontId="2" type="noConversion"/>
  </si>
  <si>
    <t>　　　　　委託辦理計畫（　　　   　事項 ）經費報告表</t>
    <phoneticPr fontId="2" type="noConversion"/>
  </si>
  <si>
    <t>委託辦理事項</t>
    <phoneticPr fontId="2" type="noConversion"/>
  </si>
  <si>
    <t>合約金額</t>
    <phoneticPr fontId="2" type="noConversion"/>
  </si>
  <si>
    <t>訂約日期</t>
    <phoneticPr fontId="2" type="noConversion"/>
  </si>
  <si>
    <t>完成時間</t>
    <phoneticPr fontId="2" type="noConversion"/>
  </si>
  <si>
    <t>預定</t>
    <phoneticPr fontId="2" type="noConversion"/>
  </si>
  <si>
    <t>實際</t>
    <phoneticPr fontId="2" type="noConversion"/>
  </si>
  <si>
    <t>科目</t>
    <phoneticPr fontId="2" type="noConversion"/>
  </si>
  <si>
    <t>實現數</t>
    <phoneticPr fontId="2" type="noConversion"/>
  </si>
  <si>
    <t>合計</t>
    <phoneticPr fontId="2" type="noConversion"/>
  </si>
  <si>
    <t>委託研究計畫</t>
    <phoneticPr fontId="2" type="noConversion"/>
  </si>
  <si>
    <t>行政及政策類</t>
    <phoneticPr fontId="2" type="noConversion"/>
  </si>
  <si>
    <t>科學及技術類</t>
    <phoneticPr fontId="2" type="noConversion"/>
  </si>
  <si>
    <t>其他委託事項</t>
    <phoneticPr fontId="2" type="noConversion"/>
  </si>
  <si>
    <t>服務成本加公費法</t>
  </si>
  <si>
    <t>財團法人</t>
  </si>
  <si>
    <t xml:space="preserve"> </t>
  </si>
  <si>
    <t>V</t>
  </si>
  <si>
    <t/>
  </si>
  <si>
    <t>社團法人</t>
  </si>
  <si>
    <t>500197</t>
  </si>
  <si>
    <t>財團法人工業技術研究院</t>
  </si>
  <si>
    <t>財團法人台灣創意設計中心</t>
  </si>
  <si>
    <t>104/01/06</t>
  </si>
  <si>
    <t>103/12/29</t>
  </si>
  <si>
    <t>私立學校</t>
  </si>
  <si>
    <t>總包價法</t>
  </si>
  <si>
    <t>500153</t>
  </si>
  <si>
    <t>無履保金</t>
  </si>
  <si>
    <t>104/01/13</t>
  </si>
  <si>
    <t>500327</t>
  </si>
  <si>
    <t>500205</t>
  </si>
  <si>
    <t>社團法人中華民國全國中小企業總會</t>
  </si>
  <si>
    <t>其他</t>
  </si>
  <si>
    <t xml:space="preserve">科目小計
</t>
    <phoneticPr fontId="5" type="noConversion"/>
  </si>
  <si>
    <t xml:space="preserve">小計
</t>
    <phoneticPr fontId="5" type="noConversion"/>
  </si>
  <si>
    <t>(預算數：418,284,000）</t>
    <phoneticPr fontId="5" type="noConversion"/>
  </si>
  <si>
    <t xml:space="preserve">      中華民國            104年度 </t>
    <phoneticPr fontId="5" type="noConversion"/>
  </si>
  <si>
    <t>經濟部中小企業處</t>
    <phoneticPr fontId="5" type="noConversion"/>
  </si>
  <si>
    <t>委辦計畫執行情形明細表</t>
    <phoneticPr fontId="5" type="noConversion"/>
  </si>
  <si>
    <t>中華民國104年01月01日起至104年07月31日止</t>
    <phoneticPr fontId="5" type="noConversion"/>
  </si>
  <si>
    <t>預算科目：新世代科技升級轉型</t>
    <phoneticPr fontId="5" type="noConversion"/>
  </si>
  <si>
    <t>預算數：</t>
    <phoneticPr fontId="5" type="noConversion"/>
  </si>
  <si>
    <t>調整數：</t>
    <phoneticPr fontId="5" type="noConversion"/>
  </si>
  <si>
    <t>可用預算餘額:</t>
    <phoneticPr fontId="5" type="noConversion"/>
  </si>
  <si>
    <t>計費法</t>
    <phoneticPr fontId="5" type="noConversion"/>
  </si>
  <si>
    <t>受委辦單位性質</t>
    <phoneticPr fontId="5" type="noConversion"/>
  </si>
  <si>
    <t>合約編號</t>
    <phoneticPr fontId="5" type="noConversion"/>
  </si>
  <si>
    <t>受委辦單位</t>
    <phoneticPr fontId="5" type="noConversion"/>
  </si>
  <si>
    <t>委辦計畫名稱</t>
    <phoneticPr fontId="5" type="noConversion"/>
  </si>
  <si>
    <t>會簽金額</t>
    <phoneticPr fontId="5" type="noConversion"/>
  </si>
  <si>
    <t>決標日期</t>
    <phoneticPr fontId="5" type="noConversion"/>
  </si>
  <si>
    <t>合約金額</t>
    <phoneticPr fontId="5" type="noConversion"/>
  </si>
  <si>
    <t>簽約日期</t>
    <phoneticPr fontId="5" type="noConversion"/>
  </si>
  <si>
    <t>執行期間</t>
    <phoneticPr fontId="5" type="noConversion"/>
  </si>
  <si>
    <t>完成履約日期</t>
    <phoneticPr fontId="5" type="noConversion"/>
  </si>
  <si>
    <t>決算金額</t>
    <phoneticPr fontId="5" type="noConversion"/>
  </si>
  <si>
    <t>合約預定付款情形</t>
    <phoneticPr fontId="5" type="noConversion"/>
  </si>
  <si>
    <r>
      <t>核銷情形</t>
    </r>
    <r>
      <rPr>
        <sz val="11"/>
        <rFont val="Times New Roman"/>
        <family val="1"/>
      </rPr>
      <t/>
    </r>
    <phoneticPr fontId="5" type="noConversion"/>
  </si>
  <si>
    <t>原始憑證送審</t>
    <phoneticPr fontId="5" type="noConversion"/>
  </si>
  <si>
    <t>國外旅費</t>
    <phoneticPr fontId="5" type="noConversion"/>
  </si>
  <si>
    <r>
      <t xml:space="preserve">   </t>
    </r>
    <r>
      <rPr>
        <sz val="11"/>
        <rFont val="標楷體"/>
        <family val="4"/>
        <charset val="136"/>
      </rPr>
      <t>備   註</t>
    </r>
    <phoneticPr fontId="5" type="noConversion"/>
  </si>
  <si>
    <t>起</t>
    <phoneticPr fontId="5" type="noConversion"/>
  </si>
  <si>
    <t>迄</t>
    <phoneticPr fontId="5" type="noConversion"/>
  </si>
  <si>
    <t>合約付款日期</t>
    <phoneticPr fontId="5" type="noConversion"/>
  </si>
  <si>
    <t>金額</t>
    <phoneticPr fontId="5" type="noConversion"/>
  </si>
  <si>
    <t>核撥日期</t>
    <phoneticPr fontId="5" type="noConversion"/>
  </si>
  <si>
    <t>傳票編號</t>
    <phoneticPr fontId="5" type="noConversion"/>
  </si>
  <si>
    <t>月</t>
    <phoneticPr fontId="5" type="noConversion"/>
  </si>
  <si>
    <t>是</t>
    <phoneticPr fontId="5" type="noConversion"/>
  </si>
  <si>
    <t>否</t>
    <phoneticPr fontId="5" type="noConversion"/>
  </si>
  <si>
    <t>新</t>
    <phoneticPr fontId="5" type="noConversion"/>
  </si>
  <si>
    <t>財團法人資訊工業策進會</t>
    <phoneticPr fontId="5" type="noConversion"/>
  </si>
  <si>
    <t>104年度科技創業推動計畫</t>
    <phoneticPr fontId="5" type="noConversion"/>
  </si>
  <si>
    <t>103/12/12</t>
  </si>
  <si>
    <t>104/01/01</t>
  </si>
  <si>
    <t>104/12/20</t>
  </si>
  <si>
    <t>104/01/31</t>
  </si>
  <si>
    <t>104/03/30</t>
  </si>
  <si>
    <t>履約保證金連帶保證書$503,500</t>
  </si>
  <si>
    <t>財團法人台灣創意設計中心</t>
    <phoneticPr fontId="5" type="noConversion"/>
  </si>
  <si>
    <t>104年度中小企業感質優化推動計畫</t>
  </si>
  <si>
    <t>104/01/21</t>
  </si>
  <si>
    <t>104/01/23</t>
  </si>
  <si>
    <t>104/04/01</t>
  </si>
  <si>
    <t>104/04/23</t>
  </si>
  <si>
    <t>500288</t>
  </si>
  <si>
    <t>支票乙紙$770,000(HA0054739)(NO0004763)</t>
  </si>
  <si>
    <t>104年度中小企業設計加值特色發展計畫</t>
  </si>
  <si>
    <t>104/02/26</t>
  </si>
  <si>
    <t>104/02/27</t>
  </si>
  <si>
    <t>104/12/15</t>
  </si>
  <si>
    <t>104/04/15</t>
  </si>
  <si>
    <t>500266</t>
  </si>
  <si>
    <t>支票乙紙HA0054733(中企字NO0004741)</t>
  </si>
  <si>
    <t>財團法人工業技術研究院</t>
    <phoneticPr fontId="5" type="noConversion"/>
  </si>
  <si>
    <t>104/02/02</t>
  </si>
  <si>
    <t>104/02/03</t>
  </si>
  <si>
    <t>104/03/20</t>
  </si>
  <si>
    <t>履約保證金$1,300,000</t>
  </si>
  <si>
    <t>104年度中小企業資訊創新升級計畫</t>
  </si>
  <si>
    <t>104/02/04</t>
  </si>
  <si>
    <t>104/03/12</t>
  </si>
  <si>
    <t>500176</t>
  </si>
  <si>
    <t>履約保證金$1,800,000</t>
  </si>
  <si>
    <t>104年度推動中小企業國際網路行銷計畫</t>
    <phoneticPr fontId="5" type="noConversion"/>
  </si>
  <si>
    <t>104/01/28</t>
  </si>
  <si>
    <t>104/01/29</t>
  </si>
  <si>
    <t>104/04/30</t>
  </si>
  <si>
    <t>履約保證金$1,930,000</t>
  </si>
  <si>
    <t>財團法人台灣經濟研究院</t>
  </si>
  <si>
    <t>104年度中小企業價值創新應用計畫</t>
    <phoneticPr fontId="5" type="noConversion"/>
  </si>
  <si>
    <t>104/04/10</t>
  </si>
  <si>
    <t>104/04/11</t>
  </si>
  <si>
    <t>500325</t>
  </si>
  <si>
    <t>履約保證金1,104,000元(中國信託支票AG4020853)</t>
  </si>
  <si>
    <t>104年度優化中小企業科技加值應用環境計畫</t>
  </si>
  <si>
    <t>104.3.9</t>
  </si>
  <si>
    <t>104.3.10</t>
  </si>
  <si>
    <t>104.12.20</t>
  </si>
  <si>
    <t>104.3.30</t>
  </si>
  <si>
    <t>500289</t>
  </si>
  <si>
    <t>履保保證金$1,050,000</t>
  </si>
  <si>
    <t>財團法人中華經濟研究院</t>
  </si>
  <si>
    <t>104年度建構新興中小企業創新輔導機制與資源服務計畫</t>
  </si>
  <si>
    <t>104/04/29</t>
  </si>
  <si>
    <t>500324</t>
  </si>
  <si>
    <t>履約保證金$284,000</t>
  </si>
  <si>
    <t>104年度新興中小企業前瞻政策規劃計畫</t>
  </si>
  <si>
    <t>104.3.4</t>
  </si>
  <si>
    <t>104.3.5</t>
  </si>
  <si>
    <t>104.4.30</t>
  </si>
  <si>
    <t>104/04/22</t>
  </si>
  <si>
    <t>500284</t>
  </si>
  <si>
    <t>履約保證金$847,000</t>
  </si>
  <si>
    <t>104年度中小企業新興科技及產業之法制整備推進計畫</t>
  </si>
  <si>
    <t>104/2/16</t>
  </si>
  <si>
    <t>104/2/17</t>
  </si>
  <si>
    <t>104/3/30</t>
  </si>
  <si>
    <t>104/06/03</t>
  </si>
  <si>
    <t>500433</t>
  </si>
  <si>
    <t>履約保證金$300,000</t>
  </si>
  <si>
    <t>安侯建業聯合會計師事務所</t>
    <phoneticPr fontId="5" type="noConversion"/>
  </si>
  <si>
    <t>104年度委辦案件經費收支查核計畫</t>
  </si>
  <si>
    <t>104.5.14</t>
  </si>
  <si>
    <t>104.5.15</t>
  </si>
  <si>
    <t>104.12.25</t>
  </si>
  <si>
    <t>104.6.30</t>
  </si>
  <si>
    <t>104/06/29</t>
  </si>
  <si>
    <t>500480</t>
  </si>
  <si>
    <t>無保證金</t>
  </si>
  <si>
    <t>厚</t>
    <phoneticPr fontId="5" type="noConversion"/>
  </si>
  <si>
    <t>財團法人台灣綠色生產力基金會</t>
    <phoneticPr fontId="5" type="noConversion"/>
  </si>
  <si>
    <t>104年度提升中小企業節能減碳能力輔導計畫</t>
    <phoneticPr fontId="5" type="noConversion"/>
  </si>
  <si>
    <t>104/02/05</t>
  </si>
  <si>
    <t>104/02/06</t>
  </si>
  <si>
    <t>500177</t>
  </si>
  <si>
    <t>履約保證金$1,200,000</t>
  </si>
  <si>
    <t>104年度推動服務型群聚創新科技化計畫</t>
    <phoneticPr fontId="5" type="noConversion"/>
  </si>
  <si>
    <t>104/01/22</t>
  </si>
  <si>
    <t>104/03/04</t>
  </si>
  <si>
    <t>500136</t>
  </si>
  <si>
    <t>104年度推動技術密集型群聚輔導計畫</t>
    <phoneticPr fontId="5" type="noConversion"/>
  </si>
  <si>
    <t>104/03/02</t>
  </si>
  <si>
    <t>500133</t>
  </si>
  <si>
    <t>履約保證金$1,400,000</t>
  </si>
  <si>
    <t>財團法人金屬工業研究發展中心</t>
    <phoneticPr fontId="5" type="noConversion"/>
  </si>
  <si>
    <t>104年度推動製造型群聚創新服務化計畫</t>
    <phoneticPr fontId="5" type="noConversion"/>
  </si>
  <si>
    <t>500134</t>
  </si>
  <si>
    <t>履約保證金$1,435,000</t>
  </si>
  <si>
    <t>財團法人中國生產力中心</t>
    <phoneticPr fontId="5" type="noConversion"/>
  </si>
  <si>
    <t>104年度管理顧問服務科技發展計畫</t>
    <phoneticPr fontId="5" type="noConversion"/>
  </si>
  <si>
    <t>500143</t>
  </si>
  <si>
    <t>104年度中小企業品質管理提升計畫</t>
    <phoneticPr fontId="5" type="noConversion"/>
  </si>
  <si>
    <t>104/01/30</t>
  </si>
  <si>
    <t>104/03/09</t>
  </si>
  <si>
    <t>履約保證金$2,130,000</t>
  </si>
  <si>
    <t>104年度中小企業品質轉型創新輔導計畫</t>
    <phoneticPr fontId="5" type="noConversion"/>
  </si>
  <si>
    <t>500135</t>
  </si>
  <si>
    <t>履約保證金$750,000</t>
  </si>
  <si>
    <t>精</t>
    <phoneticPr fontId="5" type="noConversion"/>
  </si>
  <si>
    <t>中國文化大學</t>
    <phoneticPr fontId="5" type="noConversion"/>
  </si>
  <si>
    <t>104年度中小企業創新育成協調中心計畫</t>
  </si>
  <si>
    <t>104/1/1</t>
  </si>
  <si>
    <t>104/12/31</t>
  </si>
  <si>
    <t>104/2/13</t>
  </si>
  <si>
    <t>500074</t>
  </si>
  <si>
    <t>1,000,000元(中國信託商銀104/1/21B08206476)</t>
  </si>
  <si>
    <t>營</t>
    <phoneticPr fontId="5" type="noConversion"/>
  </si>
  <si>
    <t>財團法人台灣經濟研究院</t>
    <phoneticPr fontId="5" type="noConversion"/>
  </si>
  <si>
    <t>104年度APEC中小企業國際合作暨議題研析計畫</t>
    <phoneticPr fontId="5" type="noConversion"/>
  </si>
  <si>
    <t>104/03/18</t>
  </si>
  <si>
    <t>104/03/13</t>
  </si>
  <si>
    <t>104/12/22</t>
  </si>
  <si>
    <t>104/4</t>
  </si>
  <si>
    <t>500229</t>
  </si>
  <si>
    <t>社團法人中華民國全國中小企業總會</t>
    <phoneticPr fontId="5" type="noConversion"/>
  </si>
  <si>
    <t>104年度中小企業公共服務計畫</t>
  </si>
  <si>
    <t>104.3.11</t>
  </si>
  <si>
    <t>104.3.12</t>
  </si>
  <si>
    <t>104.3.31</t>
  </si>
  <si>
    <t>104/03/31</t>
  </si>
  <si>
    <t>500225</t>
  </si>
  <si>
    <t>財團法人中華經濟研究院</t>
    <phoneticPr fontId="5" type="noConversion"/>
  </si>
  <si>
    <t>2015年中小企業白皮書編撰暨專題研究計畫</t>
  </si>
  <si>
    <t>104/3/6</t>
  </si>
  <si>
    <t>104/3/7</t>
  </si>
  <si>
    <t>104/04/16</t>
  </si>
  <si>
    <t>500276</t>
  </si>
  <si>
    <t>履約保證金$233,000</t>
  </si>
  <si>
    <t>社團法人中華民國全國青年創業總會</t>
    <phoneticPr fontId="5" type="noConversion"/>
  </si>
  <si>
    <t>104年度創業知能養成計畫</t>
  </si>
  <si>
    <t>104/01/12</t>
  </si>
  <si>
    <t>104/04/14</t>
  </si>
  <si>
    <t>500265</t>
  </si>
  <si>
    <t>社團法人中華民國中小企業總會</t>
    <phoneticPr fontId="5" type="noConversion"/>
  </si>
  <si>
    <t>104年度中小企業法規策進及權益保障發展計畫</t>
  </si>
  <si>
    <t>104/2/2</t>
  </si>
  <si>
    <t>104/2/3</t>
  </si>
  <si>
    <t>104/3/31</t>
  </si>
  <si>
    <t>104/05/28</t>
  </si>
  <si>
    <t>500406</t>
  </si>
  <si>
    <t>深</t>
    <phoneticPr fontId="5" type="noConversion"/>
  </si>
  <si>
    <t>社團法人中華民國管理科學學會</t>
    <phoneticPr fontId="5" type="noConversion"/>
  </si>
  <si>
    <t>104年度第18屆小巨人獎選拔表揚活動計畫</t>
  </si>
  <si>
    <t>104/01/15</t>
  </si>
  <si>
    <t>104/01/27</t>
  </si>
  <si>
    <t>500054</t>
  </si>
  <si>
    <t>104年度中小企業經營輔導計畫</t>
  </si>
  <si>
    <t>103/12/23</t>
  </si>
  <si>
    <t>500224</t>
  </si>
  <si>
    <t>履約保證金連帶保證書279000元(NO0004751)</t>
  </si>
  <si>
    <t>展智創意策略設計有限公司</t>
    <phoneticPr fontId="5" type="noConversion"/>
  </si>
  <si>
    <t>104年度輔導服務成果推展計畫</t>
    <phoneticPr fontId="5" type="noConversion"/>
  </si>
  <si>
    <t>104/03/27</t>
  </si>
  <si>
    <t>優</t>
    <phoneticPr fontId="5" type="noConversion"/>
  </si>
  <si>
    <t>104年度中小企業商機媒合暨台日中小企業合作推動計畫</t>
  </si>
  <si>
    <t>500230</t>
  </si>
  <si>
    <t>履約保證金連帶保證書$1,077,000元(NO0004706)</t>
  </si>
  <si>
    <t>優/活</t>
    <phoneticPr fontId="5" type="noConversion"/>
  </si>
  <si>
    <t>104年度中小企業互助合作暨協助參與政府採購輔導計畫</t>
  </si>
  <si>
    <t>臺北富邦銀行本票NH0170393($520,000)(NO0004746)</t>
  </si>
  <si>
    <t>104年度中小企業行銷價值躍升計畫</t>
  </si>
  <si>
    <t>500221</t>
  </si>
  <si>
    <t>履約保證金連帶保證書$778,000(NO0004743)</t>
  </si>
  <si>
    <t>104年度中小企業經營領袖研究班計畫</t>
  </si>
  <si>
    <t>500226</t>
  </si>
  <si>
    <t>強</t>
    <phoneticPr fontId="5" type="noConversion"/>
  </si>
  <si>
    <t>104年度加強投資中小企業服務計畫</t>
    <phoneticPr fontId="5" type="noConversion"/>
  </si>
  <si>
    <t>104/02/16</t>
  </si>
  <si>
    <t>104/02/17</t>
  </si>
  <si>
    <t>104/04/28</t>
  </si>
  <si>
    <t>500323</t>
  </si>
  <si>
    <t>履約保證金1,100,000(台北富邦商業銀行營業部連帶保證書)</t>
  </si>
  <si>
    <t>財團法人資訊工業策進會</t>
  </si>
  <si>
    <t>104年度推動中小企業國際網路行銷計畫</t>
  </si>
  <si>
    <t>安侯建業聯合會計師事務所</t>
  </si>
  <si>
    <t>財團法人台灣綠色生產力基金會</t>
  </si>
  <si>
    <t>104年度提升中小企業節能減碳能力輔導計畫</t>
  </si>
  <si>
    <t>104年度推動服務型群聚創新科技化計畫</t>
  </si>
  <si>
    <t>104年度推動技術密集型群聚輔導計畫</t>
  </si>
  <si>
    <t>財團法人金屬工業研究發展中心</t>
  </si>
  <si>
    <t>104年度推動製造型群聚創新服務化計畫</t>
  </si>
  <si>
    <t>財團法人中國生產力中心</t>
  </si>
  <si>
    <t>104年度管理顧問服務科技發展計畫</t>
  </si>
  <si>
    <t>104年度中小企業品質管理提升計畫</t>
  </si>
  <si>
    <t>104年度中小企業品質轉型創新輔導計畫</t>
  </si>
  <si>
    <t>104年度APEC中小企業國際合作暨議題研析計畫</t>
  </si>
  <si>
    <t>社團法人中華民國全國青年創業總會</t>
  </si>
  <si>
    <t>社團法人中華民國管理科學學會</t>
  </si>
  <si>
    <t>展智創意策略設計有限公司</t>
  </si>
  <si>
    <t>創育</t>
    <phoneticPr fontId="5" type="noConversion"/>
  </si>
  <si>
    <t>經輔</t>
    <phoneticPr fontId="5" type="noConversion"/>
  </si>
  <si>
    <t>知識</t>
    <phoneticPr fontId="5" type="noConversion"/>
  </si>
  <si>
    <t>政策</t>
    <phoneticPr fontId="5" type="noConversion"/>
  </si>
  <si>
    <t>主計</t>
    <phoneticPr fontId="5" type="noConversion"/>
  </si>
  <si>
    <t>財務</t>
    <phoneticPr fontId="5" type="noConversion"/>
  </si>
  <si>
    <t>A31049102</t>
    <phoneticPr fontId="5" type="noConversion"/>
  </si>
  <si>
    <t>A31045302</t>
    <phoneticPr fontId="5" type="noConversion"/>
  </si>
  <si>
    <t>A31048807</t>
    <phoneticPr fontId="5" type="noConversion"/>
  </si>
  <si>
    <t>A31048809</t>
    <phoneticPr fontId="5" type="noConversion"/>
  </si>
  <si>
    <t>A31046201</t>
    <phoneticPr fontId="5" type="noConversion"/>
  </si>
  <si>
    <t>社團法人中華民國全國中小企業總會</t>
    <phoneticPr fontId="5" type="noConversion"/>
  </si>
  <si>
    <t>A31042802</t>
    <phoneticPr fontId="5" type="noConversion"/>
  </si>
  <si>
    <t>財團法人中國生產力中心</t>
    <phoneticPr fontId="5" type="noConversion"/>
  </si>
  <si>
    <t>財團法人中國生產力中心</t>
    <phoneticPr fontId="5" type="noConversion"/>
  </si>
  <si>
    <t>台北市電腦商業同業公會</t>
    <phoneticPr fontId="5" type="noConversion"/>
  </si>
  <si>
    <t>台北市電腦商業同業公會</t>
    <phoneticPr fontId="5" type="noConversion"/>
  </si>
  <si>
    <t>104/01/07</t>
    <phoneticPr fontId="5" type="noConversion"/>
  </si>
  <si>
    <t>社團法人中華民國資訊軟體協會</t>
    <phoneticPr fontId="5" type="noConversion"/>
  </si>
  <si>
    <t>社團法人中華民國資訊軟體協會</t>
    <phoneticPr fontId="5" type="noConversion"/>
  </si>
  <si>
    <t>104/12/25</t>
  </si>
  <si>
    <t>104/03/10</t>
    <phoneticPr fontId="5" type="noConversion"/>
  </si>
  <si>
    <t>104/03/05</t>
    <phoneticPr fontId="5" type="noConversion"/>
  </si>
  <si>
    <t>104/02/17</t>
    <phoneticPr fontId="5" type="noConversion"/>
  </si>
  <si>
    <t>104/05/15</t>
    <phoneticPr fontId="5" type="noConversion"/>
  </si>
  <si>
    <t>104/01/01</t>
    <phoneticPr fontId="5" type="noConversion"/>
  </si>
  <si>
    <t>財團法人中國文化大學</t>
    <phoneticPr fontId="5" type="noConversion"/>
  </si>
  <si>
    <t>104/03/12</t>
    <phoneticPr fontId="5" type="noConversion"/>
  </si>
  <si>
    <t>104/03/07</t>
    <phoneticPr fontId="5" type="noConversion"/>
  </si>
  <si>
    <t>104/02/03</t>
    <phoneticPr fontId="5" type="noConversion"/>
  </si>
  <si>
    <t>104年度創造中小企業智財價值計畫</t>
    <phoneticPr fontId="5" type="noConversion"/>
  </si>
  <si>
    <t>104/02/04</t>
    <phoneticPr fontId="5" type="noConversion"/>
  </si>
  <si>
    <t>104/01/29</t>
    <phoneticPr fontId="5" type="noConversion"/>
  </si>
  <si>
    <t>104/02/06</t>
    <phoneticPr fontId="5" type="noConversion"/>
  </si>
  <si>
    <t>104/01/22</t>
    <phoneticPr fontId="5" type="noConversion"/>
  </si>
  <si>
    <t>104/01/23</t>
    <phoneticPr fontId="5" type="noConversion"/>
  </si>
  <si>
    <t>104/02/02</t>
    <phoneticPr fontId="5" type="noConversion"/>
  </si>
  <si>
    <t>104/01/23</t>
    <phoneticPr fontId="5" type="noConversion"/>
  </si>
  <si>
    <t>104/03/13</t>
    <phoneticPr fontId="5" type="noConversion"/>
  </si>
  <si>
    <t>104/01/13</t>
    <phoneticPr fontId="5" type="noConversion"/>
  </si>
  <si>
    <t>104年度中小企業商機媒合暨台日中小企業合作推動計畫</t>
    <phoneticPr fontId="5" type="noConversion"/>
  </si>
  <si>
    <t>104/01/07</t>
    <phoneticPr fontId="5" type="noConversion"/>
  </si>
  <si>
    <t>104年度中小企業互助合作暨協助參與政府採購輔導計畫</t>
    <phoneticPr fontId="5" type="noConversion"/>
  </si>
  <si>
    <t>104年度創造中小企業智財價值計畫</t>
    <phoneticPr fontId="5" type="noConversion"/>
  </si>
  <si>
    <t>104年度科技創業推動計畫</t>
    <phoneticPr fontId="5" type="noConversion"/>
  </si>
  <si>
    <t xml:space="preserve">   經濟部中            小企業處</t>
    <phoneticPr fontId="2" type="noConversion"/>
  </si>
  <si>
    <t>　　　　　委託辦理計畫（　　　   　事項 ）經費報告表</t>
    <phoneticPr fontId="2" type="noConversion"/>
  </si>
  <si>
    <t xml:space="preserve">      中華民國            103年度 </t>
    <phoneticPr fontId="5" type="noConversion"/>
  </si>
  <si>
    <t xml:space="preserve">                      單位：新臺幣元</t>
    <phoneticPr fontId="2" type="noConversion"/>
  </si>
  <si>
    <t>接受委託單位或個人名稱</t>
    <phoneticPr fontId="2" type="noConversion"/>
  </si>
  <si>
    <t>委託辦理事項</t>
    <phoneticPr fontId="2" type="noConversion"/>
  </si>
  <si>
    <t>合約金額</t>
    <phoneticPr fontId="2" type="noConversion"/>
  </si>
  <si>
    <t>完成時間</t>
    <phoneticPr fontId="2" type="noConversion"/>
  </si>
  <si>
    <t>委託事項
(報告)處理</t>
    <phoneticPr fontId="2" type="noConversion"/>
  </si>
  <si>
    <t>備註</t>
    <phoneticPr fontId="2" type="noConversion"/>
  </si>
  <si>
    <t>實際</t>
    <phoneticPr fontId="2" type="noConversion"/>
  </si>
  <si>
    <t>金　　　額</t>
    <phoneticPr fontId="2" type="noConversion"/>
  </si>
  <si>
    <t>存
參</t>
    <phoneticPr fontId="2" type="noConversion"/>
  </si>
  <si>
    <t>納入
計畫
實施</t>
    <phoneticPr fontId="2" type="noConversion"/>
  </si>
  <si>
    <t>其
他</t>
    <phoneticPr fontId="2" type="noConversion"/>
  </si>
  <si>
    <t>實現數</t>
    <phoneticPr fontId="2" type="noConversion"/>
  </si>
  <si>
    <t>應
付
數</t>
    <phoneticPr fontId="2" type="noConversion"/>
  </si>
  <si>
    <t>組</t>
    <phoneticPr fontId="5" type="noConversion"/>
  </si>
  <si>
    <t>103年度中小企業創新育成協調中心計畫</t>
  </si>
  <si>
    <t>103/01/01</t>
    <phoneticPr fontId="20" type="noConversion"/>
  </si>
  <si>
    <t>中小企業科技應用</t>
    <phoneticPr fontId="5" type="noConversion"/>
  </si>
  <si>
    <t>ˇ</t>
  </si>
  <si>
    <t>委辦合約規定執行單位應定期至本處專案計畫管理系統填報工作進度，並檢送期中及期末報告；計畫執行期間透過該系統及報告瞭解、管控計畫品質及進度。另期末並依本處勞務採購結案審查方式辦理審查。</t>
    <phoneticPr fontId="20" type="noConversion"/>
  </si>
  <si>
    <t>育成組</t>
    <phoneticPr fontId="5" type="noConversion"/>
  </si>
  <si>
    <t>社團法人中華民國資訊軟體協會</t>
    <phoneticPr fontId="5" type="noConversion"/>
  </si>
  <si>
    <t>103年度推動中小企業國際網路行銷計畫</t>
    <phoneticPr fontId="20" type="noConversion"/>
  </si>
  <si>
    <t>103/01/25</t>
    <phoneticPr fontId="20" type="noConversion"/>
  </si>
  <si>
    <t>103/12/20</t>
    <phoneticPr fontId="20" type="noConversion"/>
  </si>
  <si>
    <t>知識組</t>
    <phoneticPr fontId="5" type="noConversion"/>
  </si>
  <si>
    <t>103年度雲端運算推廣服務計畫</t>
    <phoneticPr fontId="20" type="noConversion"/>
  </si>
  <si>
    <t>103/01/23</t>
    <phoneticPr fontId="20" type="noConversion"/>
  </si>
  <si>
    <t>社團法人台北市電腦商業同業公會</t>
    <phoneticPr fontId="5" type="noConversion"/>
  </si>
  <si>
    <t>中小企業資訊創新升級計畫</t>
    <phoneticPr fontId="20" type="noConversion"/>
  </si>
  <si>
    <t>103/01/30</t>
    <phoneticPr fontId="20" type="noConversion"/>
  </si>
  <si>
    <t>社團法人中華民國企業經營管理顧問協會</t>
    <phoneticPr fontId="5" type="noConversion"/>
  </si>
  <si>
    <t>中小企業經營管理顧問培訓暨國際化服務能量提升計畫</t>
  </si>
  <si>
    <t>103/04/08</t>
    <phoneticPr fontId="20" type="noConversion"/>
  </si>
  <si>
    <t>財團法人工業技術研究院</t>
    <phoneticPr fontId="5" type="noConversion"/>
  </si>
  <si>
    <t>103年創造中小企業智財價值計畫</t>
    <phoneticPr fontId="20" type="noConversion"/>
  </si>
  <si>
    <t>103/02/14</t>
    <phoneticPr fontId="20" type="noConversion"/>
  </si>
  <si>
    <t>103年度推動服務型群聚創新科技化計畫</t>
    <phoneticPr fontId="20" type="noConversion"/>
  </si>
  <si>
    <t>103年度中小企業品質轉型創新輔導計畫</t>
    <phoneticPr fontId="20" type="noConversion"/>
  </si>
  <si>
    <t>推動製造型群聚創新服務化計畫</t>
    <phoneticPr fontId="20" type="noConversion"/>
  </si>
  <si>
    <t>103年度推動技術密集型群聚輔導計畫</t>
    <phoneticPr fontId="20" type="noConversion"/>
  </si>
  <si>
    <t>103年度管理顧問服務科技發展計畫</t>
    <phoneticPr fontId="20" type="noConversion"/>
  </si>
  <si>
    <t>中小企業品質管理提升計畫</t>
    <phoneticPr fontId="20" type="noConversion"/>
  </si>
  <si>
    <t>103/01/29</t>
    <phoneticPr fontId="20" type="noConversion"/>
  </si>
  <si>
    <t>財團法人台灣綠色生產力基金會</t>
    <phoneticPr fontId="5" type="noConversion"/>
  </si>
  <si>
    <t>提升中小企業節能減碳能力輔導計畫</t>
    <phoneticPr fontId="20" type="noConversion"/>
  </si>
  <si>
    <t>103/02/07</t>
    <phoneticPr fontId="20" type="noConversion"/>
  </si>
  <si>
    <t>103/12/15</t>
    <phoneticPr fontId="20" type="noConversion"/>
  </si>
  <si>
    <t>財團法人台灣經濟研究院</t>
    <phoneticPr fontId="5" type="noConversion"/>
  </si>
  <si>
    <t>103年度經貿自由化對我國中小企業影響評估與監測計畫</t>
    <phoneticPr fontId="20" type="noConversion"/>
  </si>
  <si>
    <t>103/01/23</t>
  </si>
  <si>
    <t>103/12/10</t>
  </si>
  <si>
    <t>政策組</t>
    <phoneticPr fontId="5" type="noConversion"/>
  </si>
  <si>
    <t>103年度新興中小企業政策決策資訊發展計畫</t>
  </si>
  <si>
    <t>103/02/08</t>
  </si>
  <si>
    <t>103/12/20</t>
  </si>
  <si>
    <t>103年度優化中小企業科技加值應用環境計畫</t>
  </si>
  <si>
    <t>103/03/05</t>
  </si>
  <si>
    <t>103年度中小企業新興科技及產業之法制整備推進計畫</t>
    <phoneticPr fontId="20" type="noConversion"/>
  </si>
  <si>
    <t>103/03/11</t>
  </si>
  <si>
    <t>創新型中小企業財會資訊應用與輔導計畫</t>
    <phoneticPr fontId="20" type="noConversion"/>
  </si>
  <si>
    <t>103/01/17</t>
  </si>
  <si>
    <t>財務組</t>
    <phoneticPr fontId="5" type="noConversion"/>
  </si>
  <si>
    <t>財團法人台灣中小企業聯合輔導基金會</t>
    <phoneticPr fontId="5" type="noConversion"/>
  </si>
  <si>
    <t>創新型中小企業財會資訊應用發展─人才培育產學合作計畫</t>
    <phoneticPr fontId="20" type="noConversion"/>
  </si>
  <si>
    <t>103/01/29</t>
  </si>
  <si>
    <t>新興中小企業創新服務加值計畫</t>
  </si>
  <si>
    <t>103/02/14</t>
  </si>
  <si>
    <t>經輔組</t>
    <phoneticPr fontId="5" type="noConversion"/>
  </si>
  <si>
    <t>中小企業設計加值特色發展計畫</t>
  </si>
  <si>
    <t>103/03/04</t>
  </si>
  <si>
    <t>103/12/25</t>
  </si>
  <si>
    <t>中小企業感質優化推動計畫</t>
  </si>
  <si>
    <t>103/02/20</t>
  </si>
  <si>
    <t xml:space="preserve">科目小計
</t>
    <phoneticPr fontId="5" type="noConversion"/>
  </si>
  <si>
    <t>(預算數：263,712,000）</t>
    <phoneticPr fontId="5" type="noConversion"/>
  </si>
  <si>
    <t>新竹生物醫學園區計畫-產業及育成中心委託辦理儀器設備等財產購置</t>
    <phoneticPr fontId="5" type="noConversion"/>
  </si>
  <si>
    <t>103/01/01</t>
  </si>
  <si>
    <t>中小企業發展</t>
    <phoneticPr fontId="5" type="noConversion"/>
  </si>
  <si>
    <t>委辦合約規定執行單位應定期至本處專案計畫管理系統填報工作進度，並檢送期中及期末報告；計畫執行期間透過該系統及報告瞭解、管控計畫品質及進度。另期中及期末均依本處勞務採購結案審查方式，邀請外部委員辦理審查。</t>
    <phoneticPr fontId="20" type="noConversion"/>
  </si>
  <si>
    <t>103年度APEC加速器網絡計畫</t>
    <phoneticPr fontId="5" type="noConversion"/>
  </si>
  <si>
    <t>103/03/10</t>
    <phoneticPr fontId="20" type="noConversion"/>
  </si>
  <si>
    <t>103/12/22</t>
  </si>
  <si>
    <t>1.合約金額及本期執行數僅為本處負擔部分。
2.委辦合約規定執行單位應定期至本處專案計畫管理系統填報工作進度，並檢送期中及期末報告；計畫執行期間透過該系統及報告瞭解、管控計畫品質及進度。另期末並依本處勞務採購結案審查方式辦理審查。</t>
    <phoneticPr fontId="20" type="noConversion"/>
  </si>
  <si>
    <t>103年度APEC中小企業危機管理中心計畫</t>
    <phoneticPr fontId="5" type="noConversion"/>
  </si>
  <si>
    <t>103/02/27</t>
    <phoneticPr fontId="20" type="noConversion"/>
  </si>
  <si>
    <t>推動優質中小企業輔導整合計畫</t>
    <phoneticPr fontId="20" type="noConversion"/>
  </si>
  <si>
    <t>輔導服務成果推展計畫</t>
    <phoneticPr fontId="5" type="noConversion"/>
  </si>
  <si>
    <t>103/02/11</t>
    <phoneticPr fontId="20" type="noConversion"/>
  </si>
  <si>
    <t>社團法人中華民國全國中小企業總會</t>
    <phoneticPr fontId="5" type="noConversion"/>
  </si>
  <si>
    <t>103年度中小企業法規調適計畫</t>
  </si>
  <si>
    <t>103/01/21</t>
  </si>
  <si>
    <t>財團法人中華經濟研究院</t>
    <phoneticPr fontId="5" type="noConversion"/>
  </si>
  <si>
    <t>103年度中小企業發展政策及諮詢服務計畫</t>
    <phoneticPr fontId="20" type="noConversion"/>
  </si>
  <si>
    <t>103/02/01</t>
  </si>
  <si>
    <t>2014年中小企業白皮書編撰計畫</t>
  </si>
  <si>
    <t>103/01/18</t>
  </si>
  <si>
    <t>2014全國中小企業發展會議計畫</t>
  </si>
  <si>
    <t>103/03/31</t>
  </si>
  <si>
    <t>103/12/19</t>
  </si>
  <si>
    <t>103年度中小企業公共服務計畫</t>
  </si>
  <si>
    <t>103/04/02</t>
    <phoneticPr fontId="20" type="noConversion"/>
  </si>
  <si>
    <t>中小企業融資診斷服務計畫-北東離島地區</t>
    <phoneticPr fontId="5" type="noConversion"/>
  </si>
  <si>
    <t>103/01/07</t>
  </si>
  <si>
    <t>促進中小企業財務環境健全發展計畫</t>
    <phoneticPr fontId="20" type="noConversion"/>
  </si>
  <si>
    <t>103/01/04</t>
  </si>
  <si>
    <t>財團法人台灣金融研訓院</t>
    <phoneticPr fontId="5" type="noConversion"/>
  </si>
  <si>
    <t>銀行對企業融資實務及趨勢專題研習計畫</t>
    <phoneticPr fontId="20" type="noConversion"/>
  </si>
  <si>
    <t>103/01/14</t>
  </si>
  <si>
    <t>社團法人中華民國青年創業協會總會</t>
    <phoneticPr fontId="5" type="noConversion"/>
  </si>
  <si>
    <t>加強投資中小企業服務計畫</t>
    <phoneticPr fontId="20" type="noConversion"/>
  </si>
  <si>
    <t>103/01/24</t>
  </si>
  <si>
    <t>103年度中小企業經營管理人才培訓暨趨勢專題研討工作計畫</t>
    <phoneticPr fontId="5" type="noConversion"/>
  </si>
  <si>
    <t>103/01/03</t>
  </si>
  <si>
    <t>創業組</t>
    <phoneticPr fontId="5" type="noConversion"/>
  </si>
  <si>
    <t>103年度創業知能養成計畫</t>
    <phoneticPr fontId="20" type="noConversion"/>
  </si>
  <si>
    <t>103/01/28</t>
  </si>
  <si>
    <t>103年度創業能力診斷及推薦系統計畫</t>
    <phoneticPr fontId="5" type="noConversion"/>
  </si>
  <si>
    <t>103年度中小企業經營領袖研究班計畫</t>
  </si>
  <si>
    <t>中小企業經營輔導計畫</t>
  </si>
  <si>
    <t>103/01/10</t>
  </si>
  <si>
    <t>第23屆國家磐石獎-卓越中小企業選拔表揚活動計畫</t>
  </si>
  <si>
    <t>103/03/08</t>
  </si>
  <si>
    <t>第17屆小巨人獎選拔表揚活動計畫</t>
  </si>
  <si>
    <t>金書獎-優良中小企業經營管理出版品推廣計畫</t>
  </si>
  <si>
    <t>103/02/15</t>
  </si>
  <si>
    <t>中小企業行銷價值躍升計畫</t>
  </si>
  <si>
    <t>中小企業商機媒合暨台日中小企業合作推動計畫</t>
  </si>
  <si>
    <t>103/05/30</t>
  </si>
  <si>
    <t>協助中小企業參與政府採購服務中心計畫</t>
  </si>
  <si>
    <t>103/01/16</t>
    <phoneticPr fontId="20" type="noConversion"/>
  </si>
  <si>
    <t>103/12/20</t>
    <phoneticPr fontId="5" type="noConversion"/>
  </si>
  <si>
    <t>中小企業互助合作輔導計畫</t>
  </si>
  <si>
    <t>經輔組</t>
  </si>
  <si>
    <t>小計</t>
    <phoneticPr fontId="5" type="noConversion"/>
  </si>
  <si>
    <t>(預算數：154,572,000）</t>
    <phoneticPr fontId="5" type="noConversion"/>
  </si>
  <si>
    <t>合計</t>
    <phoneticPr fontId="5" type="noConversion"/>
  </si>
  <si>
    <t>(預算數：418,284,000）</t>
    <phoneticPr fontId="5" type="noConversion"/>
  </si>
  <si>
    <t>說明：1.各機關委辦計畫包括委託研究計畫及委託辦理事項，應全部逐項填入本表，其中委託研究計畫之勾選，請依行政院所屬</t>
    <phoneticPr fontId="2" type="noConversion"/>
  </si>
  <si>
    <t>　　    各機關委託研究計畫管理要點之分類規定辦理。</t>
    <phoneticPr fontId="2" type="noConversion"/>
  </si>
  <si>
    <t xml:space="preserve">      2.委辦計畫未依約完成、未按政府採購法辦理、未提報告、未作評審、未納入施政計畫實施、未派員查核、未於年度開始</t>
    <phoneticPr fontId="2" type="noConversion"/>
  </si>
  <si>
    <t>　 　　 一合計。</t>
    <phoneticPr fontId="2" type="noConversion"/>
  </si>
  <si>
    <t>　　  4.原始憑證未送審，即先以領據列報者，請於備註欄註明審計部核淮文號。</t>
    <phoneticPr fontId="2" type="noConversion"/>
  </si>
  <si>
    <t>　    5.本表應依工作計畫科目順序填列，每一科目經費支用數應結一小計，並註記預算數額，所有科目之經費支用數應結一總</t>
    <phoneticPr fontId="2" type="noConversion"/>
  </si>
  <si>
    <t>　　　  計並註記預算總數。</t>
    <phoneticPr fontId="2" type="noConversion"/>
  </si>
  <si>
    <t>　　  6.「報告」、「評審」及「委託事項（報告）處理」等三欄適用於委託研究計畫。</t>
    <phoneticPr fontId="2" type="noConversion"/>
  </si>
  <si>
    <t>　　  7.對委託辦理計畫(事項)施以就地抽查者，請檢附查核報告。</t>
    <phoneticPr fontId="2" type="noConversion"/>
  </si>
  <si>
    <t>經濟部中小企業處</t>
    <phoneticPr fontId="5" type="noConversion"/>
  </si>
  <si>
    <t>委辦計畫辦理情形表</t>
    <phoneticPr fontId="5" type="noConversion"/>
  </si>
  <si>
    <t>中華民國105年01月01日至105年01月15日</t>
    <phoneticPr fontId="5" type="noConversion"/>
  </si>
  <si>
    <t>計劃名稱</t>
  </si>
  <si>
    <t>受託單位</t>
    <phoneticPr fontId="5" type="noConversion"/>
  </si>
  <si>
    <t>合約期間</t>
    <phoneticPr fontId="5" type="noConversion"/>
  </si>
  <si>
    <t>預算數</t>
    <phoneticPr fontId="5" type="noConversion"/>
  </si>
  <si>
    <t>會簽數</t>
    <phoneticPr fontId="5" type="noConversion"/>
  </si>
  <si>
    <t>合約數</t>
    <phoneticPr fontId="5" type="noConversion"/>
  </si>
  <si>
    <t>節餘數</t>
    <phoneticPr fontId="5" type="noConversion"/>
  </si>
  <si>
    <r>
      <t>累計核銷</t>
    </r>
    <r>
      <rPr>
        <sz val="12"/>
        <rFont val="Times New Roman"/>
        <family val="1"/>
      </rPr>
      <t xml:space="preserve">      </t>
    </r>
    <r>
      <rPr>
        <sz val="12"/>
        <rFont val="標楷體"/>
        <family val="4"/>
        <charset val="136"/>
      </rPr>
      <t>金額</t>
    </r>
    <phoneticPr fontId="5" type="noConversion"/>
  </si>
  <si>
    <t>暫付數</t>
    <phoneticPr fontId="5" type="noConversion"/>
  </si>
  <si>
    <t>待撥金額</t>
    <phoneticPr fontId="5" type="noConversion"/>
  </si>
  <si>
    <t>新世代科技升級轉型</t>
  </si>
  <si>
    <t>104年度科技創業推動計畫(資策會)</t>
  </si>
  <si>
    <t>104/01/01 104/12/20</t>
  </si>
  <si>
    <t>104/01/23 104/12/20</t>
  </si>
  <si>
    <t>104/02/27 104/12/15</t>
  </si>
  <si>
    <t>創造中小企業智財價值計畫(公務分攤5,400,000，科發基金分攤7,600,000)</t>
  </si>
  <si>
    <t>104/02/03 104/12/20</t>
  </si>
  <si>
    <t>中小企業資訊創新升級計畫</t>
  </si>
  <si>
    <t>社團法人台北市電腦商業同業公會</t>
  </si>
  <si>
    <t>104/02/04 104/12/20</t>
  </si>
  <si>
    <t>推動中小企業國際網路行銷計畫(原合約1930萬元，因應立法院預算刪減變更契約刪減193萬元,控留1370千元)</t>
  </si>
  <si>
    <t>社團法人中華民國資訊軟體協會</t>
  </si>
  <si>
    <t>104/01/29 104/12/20</t>
  </si>
  <si>
    <t>104年度科技創業推動計畫(台經院)</t>
  </si>
  <si>
    <t>中小企業價值創新應用計畫(1/4)</t>
  </si>
  <si>
    <t>104/04/11 104/12/20</t>
  </si>
  <si>
    <t>104.3.10 104.12.20</t>
  </si>
  <si>
    <t>104.3.5 104.12.20</t>
  </si>
  <si>
    <t>104/2/17 104/12/20</t>
  </si>
  <si>
    <t>104.5.15 104.12.25</t>
  </si>
  <si>
    <t>厚植能耐綠色永續</t>
  </si>
  <si>
    <t>提升中小企業節能減碳能力輔導計畫</t>
  </si>
  <si>
    <t>104/02/06 104/12/20</t>
  </si>
  <si>
    <t>推動服務型群聚創新科技化計畫</t>
  </si>
  <si>
    <t>104/01/22 104/12/20</t>
  </si>
  <si>
    <t>推動技術密集型群聚輔導計畫</t>
  </si>
  <si>
    <t>推動製造型群聚創新服務化計畫</t>
  </si>
  <si>
    <t>管理顧問服務科技發展計畫</t>
  </si>
  <si>
    <t>中小企業品質管理提升計畫</t>
  </si>
  <si>
    <t>104/01/31 104/12/20</t>
  </si>
  <si>
    <t>中小企業品質轉型創新輔導計畫</t>
  </si>
  <si>
    <t>精進育成加速卓越</t>
  </si>
  <si>
    <t>中國文化大學</t>
  </si>
  <si>
    <t>104/1/1 104/12/31</t>
  </si>
  <si>
    <t>營造優質發展環境</t>
  </si>
  <si>
    <t>104/03/13 104/12/22</t>
  </si>
  <si>
    <t>104.3.12 104.12.20</t>
  </si>
  <si>
    <t>104/3/7 104/12/20</t>
  </si>
  <si>
    <t>104/01/13 104/12/20</t>
  </si>
  <si>
    <t>104/2/3 104/12/20</t>
  </si>
  <si>
    <t>深耕服務標竿學習</t>
  </si>
  <si>
    <t>104/01/15 104/12/20</t>
  </si>
  <si>
    <t>輔導服務成果推展計畫</t>
  </si>
  <si>
    <t>104/02/27 104/12/20</t>
  </si>
  <si>
    <t>推動優質中小企業輔導整合計畫</t>
  </si>
  <si>
    <t>優化市場競爭能力</t>
  </si>
  <si>
    <t>104/01/07 104/12/20</t>
  </si>
  <si>
    <t>活絡地方經濟動能</t>
  </si>
  <si>
    <t>強化資金運用能力</t>
  </si>
  <si>
    <t>加強投資中小企業服務計畫(2/3)</t>
  </si>
  <si>
    <t>104/02/17 104/12/20</t>
  </si>
  <si>
    <t xml:space="preserve">  合   計 </t>
  </si>
  <si>
    <t>104年度中小企業價值創新應用計畫</t>
    <phoneticPr fontId="5" type="noConversion"/>
  </si>
  <si>
    <t>104年度優化中小企業科技加值應用環境計畫</t>
    <phoneticPr fontId="5" type="noConversion"/>
  </si>
  <si>
    <t>經濟部中小企業處</t>
    <phoneticPr fontId="5" type="noConversion"/>
  </si>
  <si>
    <t>委辦計畫執行情形明細表</t>
    <phoneticPr fontId="5" type="noConversion"/>
  </si>
  <si>
    <t>中華民國104年01月01日起至105年01月15日止</t>
    <phoneticPr fontId="5" type="noConversion"/>
  </si>
  <si>
    <t>預算科目：新世代科技升級轉型</t>
    <phoneticPr fontId="5" type="noConversion"/>
  </si>
  <si>
    <t>預算數：</t>
    <phoneticPr fontId="5" type="noConversion"/>
  </si>
  <si>
    <t>調整數：</t>
    <phoneticPr fontId="5" type="noConversion"/>
  </si>
  <si>
    <t>可用預算餘額:</t>
    <phoneticPr fontId="5" type="noConversion"/>
  </si>
  <si>
    <t>計費法</t>
    <phoneticPr fontId="5" type="noConversion"/>
  </si>
  <si>
    <t>受委辦單位性質</t>
    <phoneticPr fontId="5" type="noConversion"/>
  </si>
  <si>
    <t>合約編號</t>
    <phoneticPr fontId="5" type="noConversion"/>
  </si>
  <si>
    <t>受委辦單位</t>
    <phoneticPr fontId="5" type="noConversion"/>
  </si>
  <si>
    <t>委辦計畫名稱</t>
    <phoneticPr fontId="5" type="noConversion"/>
  </si>
  <si>
    <t>會簽金額</t>
    <phoneticPr fontId="5" type="noConversion"/>
  </si>
  <si>
    <t>決標日期</t>
    <phoneticPr fontId="5" type="noConversion"/>
  </si>
  <si>
    <t>合約金額</t>
    <phoneticPr fontId="5" type="noConversion"/>
  </si>
  <si>
    <t>簽約日期</t>
    <phoneticPr fontId="5" type="noConversion"/>
  </si>
  <si>
    <t>執行期間</t>
    <phoneticPr fontId="5" type="noConversion"/>
  </si>
  <si>
    <t>完成履約日期</t>
    <phoneticPr fontId="5" type="noConversion"/>
  </si>
  <si>
    <t>決算金額</t>
    <phoneticPr fontId="5" type="noConversion"/>
  </si>
  <si>
    <t>合約預定付款情形</t>
    <phoneticPr fontId="5" type="noConversion"/>
  </si>
  <si>
    <r>
      <t>核銷情形</t>
    </r>
    <r>
      <rPr>
        <sz val="11"/>
        <rFont val="Times New Roman"/>
        <family val="1"/>
      </rPr>
      <t/>
    </r>
    <phoneticPr fontId="5" type="noConversion"/>
  </si>
  <si>
    <t>原始憑證送審</t>
    <phoneticPr fontId="5" type="noConversion"/>
  </si>
  <si>
    <t>國外旅費</t>
    <phoneticPr fontId="5" type="noConversion"/>
  </si>
  <si>
    <r>
      <t xml:space="preserve">   </t>
    </r>
    <r>
      <rPr>
        <sz val="11"/>
        <rFont val="標楷體"/>
        <family val="4"/>
        <charset val="136"/>
      </rPr>
      <t>備   註</t>
    </r>
    <phoneticPr fontId="5" type="noConversion"/>
  </si>
  <si>
    <t>起</t>
    <phoneticPr fontId="5" type="noConversion"/>
  </si>
  <si>
    <t>迄</t>
    <phoneticPr fontId="5" type="noConversion"/>
  </si>
  <si>
    <t>合約付款日期</t>
    <phoneticPr fontId="5" type="noConversion"/>
  </si>
  <si>
    <t>金額</t>
    <phoneticPr fontId="5" type="noConversion"/>
  </si>
  <si>
    <t>核撥日期</t>
    <phoneticPr fontId="5" type="noConversion"/>
  </si>
  <si>
    <t>傳票編號</t>
    <phoneticPr fontId="5" type="noConversion"/>
  </si>
  <si>
    <t>月</t>
    <phoneticPr fontId="5" type="noConversion"/>
  </si>
  <si>
    <t>是</t>
    <phoneticPr fontId="5" type="noConversion"/>
  </si>
  <si>
    <t>否</t>
    <phoneticPr fontId="5" type="noConversion"/>
  </si>
  <si>
    <t>A31046701</t>
    <phoneticPr fontId="5" type="noConversion"/>
  </si>
  <si>
    <t>財團法人資訊工業策進會</t>
    <phoneticPr fontId="5" type="noConversion"/>
  </si>
  <si>
    <t>500223</t>
  </si>
  <si>
    <t>104/08/20</t>
  </si>
  <si>
    <t>104/09/02</t>
  </si>
  <si>
    <t>500705</t>
  </si>
  <si>
    <t>501033</t>
  </si>
  <si>
    <t>A31042102</t>
    <phoneticPr fontId="5" type="noConversion"/>
  </si>
  <si>
    <t>財團法人台灣創意設計中心</t>
    <phoneticPr fontId="5" type="noConversion"/>
  </si>
  <si>
    <t>104/07/20</t>
  </si>
  <si>
    <t>104/08/06</t>
  </si>
  <si>
    <t>500603</t>
  </si>
  <si>
    <t>104/12/29</t>
  </si>
  <si>
    <t>501013</t>
  </si>
  <si>
    <t xml:space="preserve"> </t>
    <phoneticPr fontId="5" type="noConversion"/>
  </si>
  <si>
    <t>A31042901</t>
    <phoneticPr fontId="5" type="noConversion"/>
  </si>
  <si>
    <t>104/08/31</t>
  </si>
  <si>
    <t>104/08/21</t>
  </si>
  <si>
    <t>500649</t>
  </si>
  <si>
    <t>104/12/28</t>
  </si>
  <si>
    <t>501012</t>
  </si>
  <si>
    <t>A31048402</t>
    <phoneticPr fontId="5" type="noConversion"/>
  </si>
  <si>
    <t>財團法人工業技術研究院</t>
    <phoneticPr fontId="5" type="noConversion"/>
  </si>
  <si>
    <t>104/09/01</t>
  </si>
  <si>
    <t>500693</t>
  </si>
  <si>
    <t>105/01/06</t>
  </si>
  <si>
    <t>501088</t>
  </si>
  <si>
    <t>A31048703</t>
    <phoneticPr fontId="5" type="noConversion"/>
  </si>
  <si>
    <t>社團法人台北市電腦商業同業公會</t>
    <phoneticPr fontId="5" type="noConversion"/>
  </si>
  <si>
    <t>500701</t>
  </si>
  <si>
    <t>105/01/05</t>
  </si>
  <si>
    <t>501057</t>
  </si>
  <si>
    <t>A31048401</t>
    <phoneticPr fontId="5" type="noConversion"/>
  </si>
  <si>
    <t>社團法人中華民國資訊軟體協會</t>
    <phoneticPr fontId="5" type="noConversion"/>
  </si>
  <si>
    <t>104/09/03</t>
  </si>
  <si>
    <t>500710</t>
  </si>
  <si>
    <t>501060</t>
  </si>
  <si>
    <t>財團法人台灣經濟研究院</t>
    <phoneticPr fontId="5" type="noConversion"/>
  </si>
  <si>
    <t>500222</t>
  </si>
  <si>
    <t>履約保證金$446500</t>
  </si>
  <si>
    <t>500706</t>
  </si>
  <si>
    <t>501034</t>
  </si>
  <si>
    <t>累計數</t>
    <phoneticPr fontId="5" type="noConversion"/>
  </si>
  <si>
    <t>A31049201</t>
  </si>
  <si>
    <t>500673</t>
  </si>
  <si>
    <t>501084</t>
  </si>
  <si>
    <t>A31041701</t>
  </si>
  <si>
    <t>104.7.20</t>
  </si>
  <si>
    <t>104/09/10</t>
  </si>
  <si>
    <t>500717</t>
  </si>
  <si>
    <t>105/01/12</t>
  </si>
  <si>
    <t>501116</t>
  </si>
  <si>
    <t>A31041203</t>
  </si>
  <si>
    <t>104/08/03</t>
  </si>
  <si>
    <t>500572</t>
  </si>
  <si>
    <t>104/12/30</t>
  </si>
  <si>
    <t>501023</t>
  </si>
  <si>
    <t>經濟部中小企業處</t>
  </si>
  <si>
    <t xml:space="preserve">   備   註</t>
    <phoneticPr fontId="5" type="noConversion"/>
  </si>
  <si>
    <t>A31041901</t>
    <phoneticPr fontId="5" type="noConversion"/>
  </si>
  <si>
    <t>104.7.31</t>
  </si>
  <si>
    <t>500707</t>
  </si>
  <si>
    <t>501043</t>
  </si>
  <si>
    <t>A31041601</t>
    <phoneticPr fontId="5" type="noConversion"/>
  </si>
  <si>
    <t>104/7/20</t>
  </si>
  <si>
    <t>500604</t>
  </si>
  <si>
    <t>501052</t>
  </si>
  <si>
    <t>A31045302</t>
    <phoneticPr fontId="5" type="noConversion"/>
  </si>
  <si>
    <t>安侯建業聯合會計師事務所</t>
    <phoneticPr fontId="5" type="noConversion"/>
  </si>
  <si>
    <t>500481</t>
  </si>
  <si>
    <t>501044</t>
  </si>
  <si>
    <t>501045</t>
  </si>
  <si>
    <t>合計</t>
  </si>
  <si>
    <t>結餘合計</t>
  </si>
  <si>
    <t>預算科目：厚植能耐綠色永續</t>
    <phoneticPr fontId="5" type="noConversion"/>
  </si>
  <si>
    <t>A31048702</t>
    <phoneticPr fontId="5" type="noConversion"/>
  </si>
  <si>
    <t>財團法人台灣綠色生產力基金會</t>
    <phoneticPr fontId="5" type="noConversion"/>
  </si>
  <si>
    <t>500700</t>
  </si>
  <si>
    <t>501056</t>
  </si>
  <si>
    <t>A31048806</t>
    <phoneticPr fontId="5" type="noConversion"/>
  </si>
  <si>
    <t>500704</t>
  </si>
  <si>
    <t>501021</t>
  </si>
  <si>
    <t>A31048805</t>
    <phoneticPr fontId="5" type="noConversion"/>
  </si>
  <si>
    <t>500702</t>
  </si>
  <si>
    <t>501027</t>
  </si>
  <si>
    <t>A31048807</t>
    <phoneticPr fontId="5" type="noConversion"/>
  </si>
  <si>
    <t>財團法人金屬工業研究發展中心</t>
    <phoneticPr fontId="5" type="noConversion"/>
  </si>
  <si>
    <t>500697</t>
  </si>
  <si>
    <t>501020</t>
  </si>
  <si>
    <t>A31048809</t>
    <phoneticPr fontId="5" type="noConversion"/>
  </si>
  <si>
    <t>財團法人中國生產力中心</t>
    <phoneticPr fontId="5" type="noConversion"/>
  </si>
  <si>
    <t>500695</t>
  </si>
  <si>
    <t>501022</t>
  </si>
  <si>
    <t>A31048801</t>
    <phoneticPr fontId="5" type="noConversion"/>
  </si>
  <si>
    <t>500696</t>
  </si>
  <si>
    <t>501061</t>
  </si>
  <si>
    <t>A31048804</t>
    <phoneticPr fontId="5" type="noConversion"/>
  </si>
  <si>
    <t>500703</t>
  </si>
  <si>
    <t>501081</t>
  </si>
  <si>
    <t>預算科目：精進育成加速卓越</t>
    <phoneticPr fontId="5" type="noConversion"/>
  </si>
  <si>
    <t>A31043101</t>
    <phoneticPr fontId="5" type="noConversion"/>
  </si>
  <si>
    <t>中國文化大學</t>
    <phoneticPr fontId="5" type="noConversion"/>
  </si>
  <si>
    <t>104/8/20</t>
  </si>
  <si>
    <t>104/08/28</t>
  </si>
  <si>
    <t>500667</t>
  </si>
  <si>
    <t>105/01/13</t>
  </si>
  <si>
    <t>501124</t>
  </si>
  <si>
    <t>預算科目：營造優質發展環境</t>
    <phoneticPr fontId="5" type="noConversion"/>
  </si>
  <si>
    <t>A31043401</t>
    <phoneticPr fontId="5" type="noConversion"/>
  </si>
  <si>
    <t>104/8</t>
  </si>
  <si>
    <t>104/08/14</t>
  </si>
  <si>
    <t>500634</t>
  </si>
  <si>
    <t>104/12</t>
  </si>
  <si>
    <t>501015</t>
  </si>
  <si>
    <t>A31041503</t>
    <phoneticPr fontId="5" type="noConversion"/>
  </si>
  <si>
    <t>社團法人中華民國全國中小企業總會</t>
    <phoneticPr fontId="5" type="noConversion"/>
  </si>
  <si>
    <t>104/08/05</t>
  </si>
  <si>
    <t>500600</t>
  </si>
  <si>
    <t>501054</t>
  </si>
  <si>
    <t>A31041201</t>
    <phoneticPr fontId="5" type="noConversion"/>
  </si>
  <si>
    <t>財團法人中華經濟研究院</t>
    <phoneticPr fontId="5" type="noConversion"/>
  </si>
  <si>
    <t>104/08/07</t>
  </si>
  <si>
    <t>500613</t>
  </si>
  <si>
    <t>501037</t>
  </si>
  <si>
    <t>A31046201</t>
    <phoneticPr fontId="5" type="noConversion"/>
  </si>
  <si>
    <t>社團法人中華民國全國青年創業總會</t>
    <phoneticPr fontId="5" type="noConversion"/>
  </si>
  <si>
    <t>500699</t>
  </si>
  <si>
    <t>501025</t>
  </si>
  <si>
    <t>A31041802</t>
    <phoneticPr fontId="5" type="noConversion"/>
  </si>
  <si>
    <t>500602</t>
  </si>
  <si>
    <t>501053</t>
  </si>
  <si>
    <t>預算科目：深耕服務標竿學習</t>
    <phoneticPr fontId="5" type="noConversion"/>
  </si>
  <si>
    <t>A31042201</t>
    <phoneticPr fontId="5" type="noConversion"/>
  </si>
  <si>
    <t>社團法人中華民國管理科學學會</t>
    <phoneticPr fontId="5" type="noConversion"/>
  </si>
  <si>
    <t>104/07/30</t>
  </si>
  <si>
    <t>500597</t>
  </si>
  <si>
    <t>501010</t>
  </si>
  <si>
    <t>A31042802</t>
    <phoneticPr fontId="5" type="noConversion"/>
  </si>
  <si>
    <t>104/08/12</t>
  </si>
  <si>
    <t>500625</t>
  </si>
  <si>
    <t>501011</t>
  </si>
  <si>
    <t>A31048404</t>
    <phoneticPr fontId="5" type="noConversion"/>
  </si>
  <si>
    <t>展智創意策略設計有限公司</t>
    <phoneticPr fontId="5" type="noConversion"/>
  </si>
  <si>
    <t>500670</t>
  </si>
  <si>
    <t>500671</t>
  </si>
  <si>
    <t>104/12/24</t>
  </si>
  <si>
    <t>501000</t>
  </si>
  <si>
    <t>預算科目：優化市場競爭能力</t>
    <phoneticPr fontId="5" type="noConversion"/>
  </si>
  <si>
    <t>A31042101</t>
    <phoneticPr fontId="5" type="noConversion"/>
  </si>
  <si>
    <t>104/01/07</t>
  </si>
  <si>
    <t>500578</t>
  </si>
  <si>
    <t>501014</t>
  </si>
  <si>
    <t>A31042202</t>
    <phoneticPr fontId="5" type="noConversion"/>
  </si>
  <si>
    <t>500220</t>
  </si>
  <si>
    <t>104/08/30</t>
  </si>
  <si>
    <t>500708</t>
  </si>
  <si>
    <t>501036</t>
  </si>
  <si>
    <t>A31042403</t>
    <phoneticPr fontId="5" type="noConversion"/>
  </si>
  <si>
    <t>104/08/27</t>
  </si>
  <si>
    <t>500663</t>
  </si>
  <si>
    <t>501028</t>
  </si>
  <si>
    <t>A31046101</t>
    <phoneticPr fontId="5" type="noConversion"/>
  </si>
  <si>
    <t>500605</t>
  </si>
  <si>
    <t>501018</t>
  </si>
  <si>
    <t>預算科目：活絡地方經濟動能</t>
    <phoneticPr fontId="5" type="noConversion"/>
  </si>
  <si>
    <t>預算科目：強化資金運用能力</t>
    <phoneticPr fontId="5" type="noConversion"/>
  </si>
  <si>
    <t>A31049102</t>
    <phoneticPr fontId="5" type="noConversion"/>
  </si>
  <si>
    <t>104/10/28</t>
  </si>
  <si>
    <t>500833</t>
  </si>
  <si>
    <t>501082</t>
  </si>
  <si>
    <t>104/12/18</t>
    <phoneticPr fontId="5" type="noConversion"/>
  </si>
  <si>
    <t>104/12/21</t>
    <phoneticPr fontId="5" type="noConversion"/>
  </si>
  <si>
    <t>104/12/17</t>
    <phoneticPr fontId="5" type="noConversion"/>
  </si>
  <si>
    <t>104年度中小企業創新育成協調中心計畫</t>
    <phoneticPr fontId="5" type="noConversion"/>
  </si>
  <si>
    <t>104年度APEC中小企業國際合作暨議題研析計畫</t>
    <phoneticPr fontId="5" type="noConversion"/>
  </si>
  <si>
    <t>104年度中小企業公共服務計畫</t>
    <phoneticPr fontId="5" type="noConversion"/>
  </si>
  <si>
    <t>2015年中小企業白皮書編撰暨專題研究計畫</t>
    <phoneticPr fontId="5" type="noConversion"/>
  </si>
  <si>
    <t>104年度創業知能養成計畫</t>
    <phoneticPr fontId="5" type="noConversion"/>
  </si>
  <si>
    <t>104年度中小企業法規策進及權益保障發展計畫</t>
    <phoneticPr fontId="5" type="noConversion"/>
  </si>
  <si>
    <t>104年度第18屆小巨人獎選拔表揚活動計畫</t>
    <phoneticPr fontId="5" type="noConversion"/>
  </si>
  <si>
    <t>104年度中小企業經營輔導計畫</t>
    <phoneticPr fontId="5" type="noConversion"/>
  </si>
  <si>
    <t>104年度中小企業商機媒合暨台日中小企業合作推動計畫</t>
    <phoneticPr fontId="5" type="noConversion"/>
  </si>
  <si>
    <t>104年度輔導服務成果推展計畫</t>
    <phoneticPr fontId="5" type="noConversion"/>
  </si>
  <si>
    <t>104年度中小企業互助合作暨協助參與政府採購輔導計畫</t>
    <phoneticPr fontId="5" type="noConversion"/>
  </si>
  <si>
    <t>104年度中小企業行銷價值躍升計畫</t>
    <phoneticPr fontId="5" type="noConversion"/>
  </si>
  <si>
    <t>104年度中小企業經營領袖研究班計畫</t>
    <phoneticPr fontId="5" type="noConversion"/>
  </si>
  <si>
    <t>104年度加強投資中小企業服務計畫</t>
    <phoneticPr fontId="5" type="noConversion"/>
  </si>
  <si>
    <t>財團法人私立中國文化大學</t>
  </si>
  <si>
    <t>財團法人資訊工業策進會
財團法人台灣經濟研究院</t>
    <phoneticPr fontId="5" type="noConversion"/>
  </si>
  <si>
    <t>104/12/20</t>
    <phoneticPr fontId="5" type="noConversion"/>
  </si>
  <si>
    <t>104/12/18</t>
    <phoneticPr fontId="5" type="noConversion"/>
  </si>
  <si>
    <t>(預算數：241,070,000）</t>
    <phoneticPr fontId="5" type="noConversion"/>
  </si>
  <si>
    <t>(預算數：65,675,000）</t>
    <phoneticPr fontId="5" type="noConversion"/>
  </si>
  <si>
    <t>中小企業科技應用</t>
    <phoneticPr fontId="5" type="noConversion"/>
  </si>
  <si>
    <t>中小企業科技應用</t>
    <phoneticPr fontId="5" type="noConversion"/>
  </si>
  <si>
    <t>中小企業發展</t>
    <phoneticPr fontId="5" type="noConversion"/>
  </si>
  <si>
    <t>(預算數：306,745,000）</t>
    <phoneticPr fontId="5" type="noConversion"/>
  </si>
  <si>
    <t>A31046701</t>
    <phoneticPr fontId="5" type="noConversion"/>
  </si>
  <si>
    <t>A31042102</t>
    <phoneticPr fontId="5" type="noConversion"/>
  </si>
  <si>
    <t>A31042901</t>
    <phoneticPr fontId="5" type="noConversion"/>
  </si>
  <si>
    <t>A31048402</t>
    <phoneticPr fontId="5" type="noConversion"/>
  </si>
  <si>
    <t>A31048703</t>
    <phoneticPr fontId="5" type="noConversion"/>
  </si>
  <si>
    <t>A31048401</t>
    <phoneticPr fontId="5" type="noConversion"/>
  </si>
  <si>
    <t>A31049201</t>
    <phoneticPr fontId="5" type="noConversion"/>
  </si>
  <si>
    <t>A31041701</t>
    <phoneticPr fontId="5" type="noConversion"/>
  </si>
  <si>
    <t>A31041203</t>
    <phoneticPr fontId="5" type="noConversion"/>
  </si>
  <si>
    <t>A31041901</t>
    <phoneticPr fontId="5" type="noConversion"/>
  </si>
  <si>
    <t>A31041601</t>
    <phoneticPr fontId="5" type="noConversion"/>
  </si>
  <si>
    <t>A31048702</t>
    <phoneticPr fontId="5" type="noConversion"/>
  </si>
  <si>
    <t>A31048806</t>
    <phoneticPr fontId="5" type="noConversion"/>
  </si>
  <si>
    <t>A31048805</t>
    <phoneticPr fontId="5" type="noConversion"/>
  </si>
  <si>
    <t>A31048801</t>
    <phoneticPr fontId="5" type="noConversion"/>
  </si>
  <si>
    <t>A31048804</t>
    <phoneticPr fontId="5" type="noConversion"/>
  </si>
  <si>
    <t>A31043101</t>
    <phoneticPr fontId="5" type="noConversion"/>
  </si>
  <si>
    <t>A31043401</t>
    <phoneticPr fontId="5" type="noConversion"/>
  </si>
  <si>
    <t>A31041503</t>
    <phoneticPr fontId="5" type="noConversion"/>
  </si>
  <si>
    <t>A31041201</t>
    <phoneticPr fontId="5" type="noConversion"/>
  </si>
  <si>
    <t>A31041802</t>
    <phoneticPr fontId="5" type="noConversion"/>
  </si>
  <si>
    <t>A31042201</t>
    <phoneticPr fontId="5" type="noConversion"/>
  </si>
  <si>
    <t>A31048404</t>
    <phoneticPr fontId="5" type="noConversion"/>
  </si>
  <si>
    <t>A31042101</t>
    <phoneticPr fontId="5" type="noConversion"/>
  </si>
  <si>
    <t>A31042202</t>
    <phoneticPr fontId="5" type="noConversion"/>
  </si>
  <si>
    <t>A31042403</t>
    <phoneticPr fontId="5" type="noConversion"/>
  </si>
  <si>
    <t>A31046101</t>
    <phoneticPr fontId="5" type="noConversion"/>
  </si>
  <si>
    <t>104/01/31</t>
    <phoneticPr fontId="5" type="noConversion"/>
  </si>
  <si>
    <t>104/02/27</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</si>
</sst>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176" formatCode="0_);[Red]\(0\)"/>
    <numFmt numFmtId="177" formatCode="0.00_);[Red]\(0.00\)"/>
    <numFmt numFmtId="178" formatCode="#,##0_ "/>
    <numFmt numFmtId="179" formatCode="#,##0_ ;[Red]\-#,##0\ "/>
  </numFmts>
  <fonts count="27" x14ac:knownFonts="1">
    <font>
      <sz val="12"/>
      <name val="新細明體"/>
      <family val="1"/>
      <charset val="136"/>
    </font>
    <font>
      <sz val="12"/>
      <name val="新細明體"/>
      <family val="1"/>
      <charset val="136"/>
    </font>
    <font>
      <sz val="9"/>
      <name val="細明體"/>
      <family val="3"/>
      <charset val="136"/>
    </font>
    <font>
      <sz val="16"/>
      <name val="標楷體"/>
      <family val="4"/>
      <charset val="136"/>
    </font>
    <font>
      <sz val="12"/>
      <name val="標楷體"/>
      <family val="4"/>
      <charset val="136"/>
    </font>
    <font>
      <sz val="9"/>
      <name val="新細明體"/>
      <family val="1"/>
      <charset val="136"/>
    </font>
    <font>
      <sz val="11"/>
      <name val="標楷體"/>
      <family val="4"/>
      <charset val="136"/>
    </font>
    <font>
      <sz val="10"/>
      <name val="標楷體"/>
      <family val="4"/>
      <charset val="136"/>
    </font>
    <font>
      <sz val="11"/>
      <color rgb="FFFF0000"/>
      <name val="標楷體"/>
      <family val="4"/>
      <charset val="136"/>
    </font>
    <font>
      <b/>
      <sz val="22"/>
      <name val="標楷體"/>
      <family val="4"/>
      <charset val="136"/>
    </font>
    <font>
      <b/>
      <sz val="18"/>
      <name val="標楷體"/>
      <family val="4"/>
      <charset val="136"/>
    </font>
    <font>
      <sz val="16"/>
      <name val="新細明體"/>
      <family val="1"/>
      <charset val="136"/>
    </font>
    <font>
      <sz val="14"/>
      <name val="新細明體"/>
      <family val="1"/>
      <charset val="136"/>
    </font>
    <font>
      <sz val="14"/>
      <name val="標楷體"/>
      <family val="4"/>
      <charset val="136"/>
    </font>
    <font>
      <sz val="11"/>
      <name val="Times New Roman"/>
      <family val="1"/>
    </font>
    <font>
      <sz val="11"/>
      <name val="新細明體"/>
      <family val="1"/>
      <charset val="136"/>
    </font>
    <font>
      <sz val="12"/>
      <color rgb="FFFF0000"/>
      <name val="新細明體"/>
      <family val="1"/>
      <charset val="136"/>
    </font>
    <font>
      <sz val="10"/>
      <color rgb="FFFF0000"/>
      <name val="標楷體"/>
      <family val="4"/>
      <charset val="136"/>
    </font>
    <font>
      <sz val="9"/>
      <color indexed="81"/>
      <name val="Tahoma"/>
      <family val="2"/>
    </font>
    <font>
      <b/>
      <sz val="9"/>
      <color indexed="81"/>
      <name val="細明體"/>
      <family val="3"/>
      <charset val="136"/>
    </font>
    <font>
      <sz val="9"/>
      <name val="新細明體"/>
      <family val="2"/>
      <charset val="136"/>
      <scheme val="minor"/>
    </font>
    <font>
      <sz val="20"/>
      <name val="標楷體"/>
      <family val="4"/>
      <charset val="136"/>
    </font>
    <font>
      <sz val="18"/>
      <name val="標楷體"/>
      <family val="4"/>
      <charset val="136"/>
    </font>
    <font>
      <sz val="12"/>
      <name val="Times New Roman"/>
      <family val="1"/>
    </font>
    <font>
      <sz val="8"/>
      <name val="標楷體"/>
      <family val="4"/>
      <charset val="136"/>
    </font>
    <font>
      <sz val="8"/>
      <color rgb="FFFF0000"/>
      <name val="標楷體"/>
      <family val="4"/>
      <charset val="136"/>
    </font>
    <font>
      <b/>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indexed="43"/>
        <bgColor indexed="64"/>
      </patternFill>
    </fill>
  </fills>
  <borders count="10">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1" fillId="0" borderId="0"/>
  </cellStyleXfs>
  <cellXfs count="234">
    <xf numFmtId="0" fontId="0" fillId="0" borderId="0" xfId="0">
      <alignment vertical="center"/>
    </xf>
    <xf numFmtId="0" fontId="4" fillId="0" borderId="0" xfId="0" applyFont="1">
      <alignment vertical="center"/>
    </xf>
    <xf numFmtId="49" fontId="7" fillId="2" borderId="6" xfId="0" applyNumberFormat="1" applyFont="1" applyFill="1" applyBorder="1" applyAlignment="1">
      <alignment horizontal="center" vertical="center" wrapText="1"/>
    </xf>
    <xf numFmtId="178" fontId="7" fillId="2" borderId="6" xfId="0" applyNumberFormat="1" applyFont="1" applyFill="1" applyBorder="1" applyAlignment="1">
      <alignment horizontal="right" vertical="center" shrinkToFit="1"/>
    </xf>
    <xf numFmtId="0" fontId="8" fillId="0" borderId="6" xfId="0" applyNumberFormat="1" applyFont="1" applyBorder="1" applyAlignment="1">
      <alignment horizontal="left" vertical="center" wrapText="1"/>
    </xf>
    <xf numFmtId="0" fontId="4" fillId="2" borderId="0" xfId="1" applyFont="1" applyFill="1"/>
    <xf numFmtId="0" fontId="4" fillId="0" borderId="0" xfId="1" applyFont="1" applyFill="1"/>
    <xf numFmtId="0" fontId="4" fillId="0" borderId="0" xfId="1" applyFont="1" applyFill="1" applyAlignment="1">
      <alignment horizontal="center" vertical="center"/>
    </xf>
    <xf numFmtId="0" fontId="4" fillId="0" borderId="6" xfId="1" applyFont="1" applyFill="1" applyBorder="1" applyAlignment="1">
      <alignment horizontal="center" vertical="center" wrapText="1" shrinkToFit="1"/>
    </xf>
    <xf numFmtId="0" fontId="4" fillId="0" borderId="0" xfId="0" applyFont="1" applyFill="1">
      <alignment vertical="center"/>
    </xf>
    <xf numFmtId="0" fontId="7" fillId="0" borderId="0" xfId="1" applyFont="1" applyFill="1"/>
    <xf numFmtId="0" fontId="7" fillId="0" borderId="0" xfId="0" applyFont="1" applyFill="1" applyBorder="1" applyAlignment="1"/>
    <xf numFmtId="0" fontId="4" fillId="0" borderId="0" xfId="1" applyFont="1" applyFill="1" applyBorder="1"/>
    <xf numFmtId="0" fontId="4" fillId="0" borderId="0" xfId="0" applyFont="1" applyFill="1" applyBorder="1" applyAlignment="1"/>
    <xf numFmtId="176" fontId="7" fillId="0" borderId="0" xfId="0" applyNumberFormat="1" applyFont="1" applyFill="1" applyBorder="1" applyAlignment="1">
      <alignment horizontal="right" vertical="center" shrinkToFit="1"/>
    </xf>
    <xf numFmtId="0" fontId="4" fillId="0" borderId="0" xfId="1" applyFont="1" applyFill="1" applyAlignment="1">
      <alignment horizontal="left"/>
    </xf>
    <xf numFmtId="0" fontId="4" fillId="2" borderId="0" xfId="0" applyFont="1" applyFill="1">
      <alignment vertical="center"/>
    </xf>
    <xf numFmtId="177" fontId="6" fillId="0" borderId="2" xfId="0" applyNumberFormat="1" applyFont="1" applyFill="1" applyBorder="1" applyAlignment="1">
      <alignment horizontal="left" vertical="top" wrapText="1"/>
    </xf>
    <xf numFmtId="176" fontId="6" fillId="0" borderId="2" xfId="0" applyNumberFormat="1" applyFont="1" applyFill="1" applyBorder="1" applyAlignment="1">
      <alignment vertical="top" wrapText="1" shrinkToFit="1"/>
    </xf>
    <xf numFmtId="178" fontId="7" fillId="0" borderId="2" xfId="0" applyNumberFormat="1" applyFont="1" applyFill="1" applyBorder="1" applyAlignment="1">
      <alignment horizontal="right" vertical="top" shrinkToFit="1"/>
    </xf>
    <xf numFmtId="177" fontId="7" fillId="0" borderId="2" xfId="0" applyNumberFormat="1" applyFont="1" applyFill="1" applyBorder="1" applyAlignment="1">
      <alignment horizontal="center" vertical="top" wrapText="1"/>
    </xf>
    <xf numFmtId="176" fontId="7" fillId="0" borderId="2" xfId="0" applyNumberFormat="1" applyFont="1" applyFill="1" applyBorder="1" applyAlignment="1">
      <alignment horizontal="right" vertical="top" shrinkToFit="1"/>
    </xf>
    <xf numFmtId="0" fontId="7" fillId="0" borderId="2" xfId="0" applyNumberFormat="1" applyFont="1" applyFill="1" applyBorder="1" applyAlignment="1">
      <alignment vertical="top" wrapText="1" shrinkToFit="1"/>
    </xf>
    <xf numFmtId="176" fontId="6" fillId="0" borderId="1" xfId="0" applyNumberFormat="1" applyFont="1" applyFill="1" applyBorder="1" applyAlignment="1">
      <alignment vertical="top" wrapText="1" shrinkToFit="1"/>
    </xf>
    <xf numFmtId="0" fontId="6" fillId="0" borderId="1" xfId="0" applyNumberFormat="1" applyFont="1" applyFill="1" applyBorder="1" applyAlignment="1">
      <alignment horizontal="left" vertical="top" wrapText="1"/>
    </xf>
    <xf numFmtId="178" fontId="7" fillId="0" borderId="1" xfId="0" applyNumberFormat="1" applyFont="1" applyFill="1" applyBorder="1" applyAlignment="1">
      <alignment horizontal="right" vertical="top" shrinkToFit="1"/>
    </xf>
    <xf numFmtId="49" fontId="7" fillId="0" borderId="1" xfId="0" applyNumberFormat="1" applyFont="1" applyFill="1" applyBorder="1" applyAlignment="1">
      <alignment horizontal="center" vertical="top" wrapText="1"/>
    </xf>
    <xf numFmtId="176" fontId="7" fillId="0" borderId="1" xfId="0" applyNumberFormat="1" applyFont="1" applyFill="1" applyBorder="1" applyAlignment="1">
      <alignment horizontal="right" vertical="top" shrinkToFit="1"/>
    </xf>
    <xf numFmtId="178" fontId="7" fillId="0" borderId="1" xfId="0" applyNumberFormat="1" applyFont="1" applyFill="1" applyBorder="1" applyAlignment="1">
      <alignment vertical="top" shrinkToFit="1"/>
    </xf>
    <xf numFmtId="0" fontId="4" fillId="0" borderId="1" xfId="1" applyFont="1" applyFill="1" applyBorder="1" applyAlignment="1">
      <alignment vertical="top"/>
    </xf>
    <xf numFmtId="0" fontId="7" fillId="0" borderId="1" xfId="0" applyNumberFormat="1" applyFont="1" applyFill="1" applyBorder="1" applyAlignment="1">
      <alignment vertical="top" wrapText="1" shrinkToFit="1"/>
    </xf>
    <xf numFmtId="176" fontId="6" fillId="0" borderId="7" xfId="0" applyNumberFormat="1" applyFont="1" applyFill="1" applyBorder="1" applyAlignment="1">
      <alignment vertical="top" wrapText="1" shrinkToFit="1"/>
    </xf>
    <xf numFmtId="0" fontId="6" fillId="0" borderId="7" xfId="0" applyNumberFormat="1" applyFont="1" applyFill="1" applyBorder="1" applyAlignment="1">
      <alignment horizontal="left" vertical="top" wrapText="1"/>
    </xf>
    <xf numFmtId="178" fontId="7" fillId="0" borderId="7" xfId="0" applyNumberFormat="1" applyFont="1" applyFill="1" applyBorder="1" applyAlignment="1">
      <alignment horizontal="right" vertical="top" shrinkToFit="1"/>
    </xf>
    <xf numFmtId="49" fontId="7" fillId="0" borderId="7" xfId="0" applyNumberFormat="1" applyFont="1" applyFill="1" applyBorder="1" applyAlignment="1">
      <alignment horizontal="center" vertical="top" wrapText="1"/>
    </xf>
    <xf numFmtId="176" fontId="7" fillId="0" borderId="7" xfId="0" applyNumberFormat="1" applyFont="1" applyFill="1" applyBorder="1" applyAlignment="1">
      <alignment horizontal="right" vertical="top" shrinkToFit="1"/>
    </xf>
    <xf numFmtId="178" fontId="7" fillId="0" borderId="7" xfId="0" applyNumberFormat="1" applyFont="1" applyFill="1" applyBorder="1" applyAlignment="1">
      <alignment vertical="top" shrinkToFit="1"/>
    </xf>
    <xf numFmtId="0" fontId="6" fillId="0" borderId="2" xfId="0" applyNumberFormat="1" applyFont="1" applyFill="1" applyBorder="1" applyAlignment="1">
      <alignment horizontal="left" vertical="top" wrapText="1"/>
    </xf>
    <xf numFmtId="49" fontId="7" fillId="0" borderId="2" xfId="0" applyNumberFormat="1" applyFont="1" applyFill="1" applyBorder="1" applyAlignment="1">
      <alignment horizontal="center" vertical="top" wrapText="1"/>
    </xf>
    <xf numFmtId="0" fontId="7" fillId="0" borderId="7" xfId="0" applyNumberFormat="1" applyFont="1" applyFill="1" applyBorder="1" applyAlignment="1">
      <alignment vertical="top" wrapText="1" shrinkToFit="1"/>
    </xf>
    <xf numFmtId="0" fontId="7" fillId="0" borderId="1" xfId="0" applyFont="1" applyFill="1" applyBorder="1" applyAlignment="1">
      <alignment vertical="top" wrapText="1"/>
    </xf>
    <xf numFmtId="177" fontId="7" fillId="0" borderId="1" xfId="0" applyNumberFormat="1" applyFont="1" applyFill="1" applyBorder="1" applyAlignment="1">
      <alignment horizontal="center" vertical="top" wrapText="1"/>
    </xf>
    <xf numFmtId="0" fontId="4" fillId="0" borderId="2" xfId="0" applyFont="1" applyFill="1" applyBorder="1" applyAlignment="1">
      <alignment vertical="top" wrapText="1"/>
    </xf>
    <xf numFmtId="0" fontId="4" fillId="0" borderId="1" xfId="0" applyFont="1" applyFill="1" applyBorder="1" applyAlignment="1">
      <alignment vertical="top" wrapText="1"/>
    </xf>
    <xf numFmtId="0" fontId="4" fillId="0" borderId="7" xfId="0" applyFont="1" applyFill="1" applyBorder="1" applyAlignment="1">
      <alignment vertical="top" wrapText="1"/>
    </xf>
    <xf numFmtId="0" fontId="4" fillId="0" borderId="0" xfId="0" applyFont="1" applyAlignment="1"/>
    <xf numFmtId="0" fontId="3" fillId="0" borderId="0" xfId="0" applyFont="1" applyAlignment="1"/>
    <xf numFmtId="0" fontId="11" fillId="0" borderId="8" xfId="0" applyFont="1" applyBorder="1" applyAlignment="1">
      <alignment horizontal="center" vertical="center"/>
    </xf>
    <xf numFmtId="0" fontId="3" fillId="0" borderId="8" xfId="0" applyFont="1" applyBorder="1" applyAlignment="1">
      <alignment horizontal="center" vertical="center"/>
    </xf>
    <xf numFmtId="49" fontId="13" fillId="0" borderId="8" xfId="0" applyNumberFormat="1" applyFont="1" applyBorder="1" applyAlignment="1">
      <alignment horizontal="center" vertical="center"/>
    </xf>
    <xf numFmtId="0" fontId="6" fillId="0" borderId="0" xfId="0" applyFont="1">
      <alignment vertical="center"/>
    </xf>
    <xf numFmtId="49" fontId="7" fillId="0" borderId="6" xfId="0" applyNumberFormat="1" applyFont="1" applyBorder="1" applyAlignment="1">
      <alignment horizontal="center" vertical="center" shrinkToFit="1"/>
    </xf>
    <xf numFmtId="0" fontId="6" fillId="0" borderId="1" xfId="0" applyNumberFormat="1" applyFont="1" applyFill="1" applyBorder="1" applyAlignment="1">
      <alignment horizontal="left" vertical="center"/>
    </xf>
    <xf numFmtId="0" fontId="6" fillId="0" borderId="7" xfId="0" applyNumberFormat="1" applyFont="1" applyFill="1" applyBorder="1" applyAlignment="1">
      <alignment horizontal="left" vertical="center"/>
    </xf>
    <xf numFmtId="0" fontId="4" fillId="0" borderId="6" xfId="1" applyFont="1" applyFill="1" applyBorder="1" applyAlignment="1">
      <alignment horizontal="center" vertical="center" wrapText="1"/>
    </xf>
    <xf numFmtId="0" fontId="7" fillId="0" borderId="0" xfId="1" applyFont="1" applyFill="1" applyAlignment="1">
      <alignment horizontal="center"/>
    </xf>
    <xf numFmtId="49" fontId="6" fillId="0" borderId="2" xfId="0" applyNumberFormat="1" applyFont="1" applyBorder="1" applyAlignment="1">
      <alignment vertical="top" textRotation="255" wrapText="1" shrinkToFit="1"/>
    </xf>
    <xf numFmtId="49" fontId="6" fillId="0" borderId="6" xfId="0" applyNumberFormat="1" applyFont="1" applyBorder="1" applyAlignment="1">
      <alignment horizontal="center" vertical="center" textRotation="255" wrapText="1" shrinkToFit="1"/>
    </xf>
    <xf numFmtId="49" fontId="6" fillId="0" borderId="6" xfId="0" applyNumberFormat="1" applyFont="1" applyBorder="1" applyAlignment="1">
      <alignment horizontal="center" vertical="center" shrinkToFit="1"/>
    </xf>
    <xf numFmtId="0" fontId="6" fillId="0" borderId="6" xfId="0" applyNumberFormat="1" applyFont="1" applyBorder="1" applyAlignment="1">
      <alignment horizontal="left"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49" fontId="7" fillId="0" borderId="6" xfId="0" applyNumberFormat="1" applyFont="1" applyBorder="1" applyAlignment="1">
      <alignment horizontal="center" vertical="center"/>
    </xf>
    <xf numFmtId="178" fontId="7" fillId="0" borderId="6" xfId="0" applyNumberFormat="1" applyFont="1" applyBorder="1" applyAlignment="1">
      <alignment horizontal="right" vertical="center" shrinkToFit="1"/>
    </xf>
    <xf numFmtId="179" fontId="7" fillId="0" borderId="2" xfId="0" applyNumberFormat="1" applyFont="1" applyBorder="1" applyAlignment="1">
      <alignment horizontal="center" vertical="center"/>
    </xf>
    <xf numFmtId="49" fontId="7" fillId="0" borderId="2" xfId="0" applyNumberFormat="1" applyFont="1" applyBorder="1" applyAlignment="1">
      <alignment horizontal="center" vertical="center"/>
    </xf>
    <xf numFmtId="49" fontId="6" fillId="0" borderId="6" xfId="0" applyNumberFormat="1" applyFont="1" applyBorder="1" applyAlignment="1">
      <alignment horizontal="left" vertical="center" wrapText="1"/>
    </xf>
    <xf numFmtId="49" fontId="7" fillId="0" borderId="6" xfId="0" applyNumberFormat="1" applyFont="1" applyBorder="1" applyAlignment="1">
      <alignment horizontal="center" vertical="center" wrapText="1"/>
    </xf>
    <xf numFmtId="49" fontId="6" fillId="0" borderId="6" xfId="0" applyNumberFormat="1" applyFont="1" applyBorder="1" applyAlignment="1">
      <alignment vertical="top" textRotation="255" wrapText="1" shrinkToFit="1"/>
    </xf>
    <xf numFmtId="179" fontId="7" fillId="0" borderId="6" xfId="0" applyNumberFormat="1" applyFont="1" applyBorder="1" applyAlignment="1">
      <alignment horizontal="center" vertical="center"/>
    </xf>
    <xf numFmtId="49" fontId="6" fillId="0" borderId="2" xfId="0" applyNumberFormat="1" applyFont="1" applyBorder="1" applyAlignment="1">
      <alignment horizontal="left" vertical="center" wrapText="1"/>
    </xf>
    <xf numFmtId="49" fontId="6" fillId="2" borderId="2" xfId="0" applyNumberFormat="1" applyFont="1" applyFill="1" applyBorder="1" applyAlignment="1">
      <alignment vertical="top" textRotation="255" wrapText="1" shrinkToFit="1"/>
    </xf>
    <xf numFmtId="49" fontId="6" fillId="2" borderId="6" xfId="0" applyNumberFormat="1" applyFont="1" applyFill="1" applyBorder="1" applyAlignment="1">
      <alignment horizontal="center" vertical="center" textRotation="255" wrapText="1" shrinkToFit="1"/>
    </xf>
    <xf numFmtId="49" fontId="6" fillId="2" borderId="6" xfId="0" applyNumberFormat="1" applyFont="1" applyFill="1" applyBorder="1" applyAlignment="1">
      <alignment horizontal="center" vertical="center" shrinkToFit="1"/>
    </xf>
    <xf numFmtId="0" fontId="6" fillId="2" borderId="6" xfId="0" applyNumberFormat="1" applyFont="1" applyFill="1" applyBorder="1" applyAlignment="1">
      <alignment horizontal="left" vertical="center" wrapText="1"/>
    </xf>
    <xf numFmtId="49" fontId="7" fillId="2" borderId="6" xfId="0" applyNumberFormat="1" applyFont="1" applyFill="1" applyBorder="1" applyAlignment="1">
      <alignment horizontal="center" vertical="center"/>
    </xf>
    <xf numFmtId="49" fontId="7" fillId="2" borderId="6" xfId="0" applyNumberFormat="1" applyFont="1" applyFill="1" applyBorder="1" applyAlignment="1">
      <alignment horizontal="center" vertical="center" shrinkToFit="1"/>
    </xf>
    <xf numFmtId="179"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49" fontId="6" fillId="2" borderId="6" xfId="0" applyNumberFormat="1" applyFont="1" applyFill="1" applyBorder="1" applyAlignment="1">
      <alignment horizontal="left" vertical="center" wrapText="1"/>
    </xf>
    <xf numFmtId="0" fontId="8" fillId="0" borderId="9" xfId="0" applyFont="1" applyBorder="1" applyAlignment="1">
      <alignment vertical="center" wrapText="1"/>
    </xf>
    <xf numFmtId="0" fontId="16" fillId="0" borderId="0" xfId="0" applyFont="1">
      <alignment vertical="center"/>
    </xf>
    <xf numFmtId="49" fontId="6" fillId="2" borderId="6" xfId="0" applyNumberFormat="1" applyFont="1" applyFill="1" applyBorder="1" applyAlignment="1">
      <alignment vertical="top" textRotation="255" wrapText="1" shrinkToFit="1"/>
    </xf>
    <xf numFmtId="179" fontId="7" fillId="2" borderId="6" xfId="0" applyNumberFormat="1" applyFont="1" applyFill="1" applyBorder="1" applyAlignment="1">
      <alignment horizontal="center" vertical="center"/>
    </xf>
    <xf numFmtId="176" fontId="6" fillId="3" borderId="1" xfId="0" applyNumberFormat="1" applyFont="1" applyFill="1" applyBorder="1" applyAlignment="1">
      <alignment vertical="top" wrapText="1" shrinkToFit="1"/>
    </xf>
    <xf numFmtId="0" fontId="6" fillId="3" borderId="1" xfId="0" applyNumberFormat="1" applyFont="1" applyFill="1" applyBorder="1" applyAlignment="1">
      <alignment horizontal="left" vertical="top" wrapText="1"/>
    </xf>
    <xf numFmtId="178" fontId="7" fillId="3" borderId="1" xfId="0" applyNumberFormat="1" applyFont="1" applyFill="1" applyBorder="1" applyAlignment="1">
      <alignment horizontal="right" vertical="top" shrinkToFit="1"/>
    </xf>
    <xf numFmtId="49" fontId="7" fillId="3" borderId="1" xfId="0" applyNumberFormat="1" applyFont="1" applyFill="1" applyBorder="1" applyAlignment="1">
      <alignment horizontal="left"/>
    </xf>
    <xf numFmtId="49" fontId="7" fillId="3" borderId="1" xfId="0" applyNumberFormat="1" applyFont="1" applyFill="1" applyBorder="1" applyAlignment="1">
      <alignment horizontal="center" vertical="top" wrapText="1"/>
    </xf>
    <xf numFmtId="0" fontId="7" fillId="3" borderId="1" xfId="0" applyFont="1" applyFill="1" applyBorder="1" applyAlignment="1">
      <alignment vertical="top" wrapText="1"/>
    </xf>
    <xf numFmtId="0" fontId="7" fillId="3" borderId="1" xfId="0" applyNumberFormat="1" applyFont="1" applyFill="1" applyBorder="1" applyAlignment="1">
      <alignment vertical="top" wrapText="1" shrinkToFit="1"/>
    </xf>
    <xf numFmtId="0" fontId="4" fillId="3" borderId="0" xfId="0" applyFont="1" applyFill="1">
      <alignment vertical="center"/>
    </xf>
    <xf numFmtId="0" fontId="4" fillId="3" borderId="0" xfId="1" applyFont="1" applyFill="1"/>
    <xf numFmtId="0" fontId="6" fillId="3" borderId="1" xfId="0" applyNumberFormat="1" applyFont="1" applyFill="1" applyBorder="1" applyAlignment="1">
      <alignment horizontal="left" vertical="center"/>
    </xf>
    <xf numFmtId="49" fontId="17" fillId="0" borderId="6" xfId="0" applyNumberFormat="1" applyFont="1" applyBorder="1" applyAlignment="1">
      <alignment horizontal="center" vertical="center" wrapText="1"/>
    </xf>
    <xf numFmtId="49" fontId="17" fillId="0" borderId="1" xfId="0" applyNumberFormat="1" applyFont="1" applyFill="1" applyBorder="1" applyAlignment="1">
      <alignment horizontal="center" vertical="top" wrapText="1"/>
    </xf>
    <xf numFmtId="49" fontId="17" fillId="2" borderId="6" xfId="0" applyNumberFormat="1" applyFont="1" applyFill="1" applyBorder="1" applyAlignment="1">
      <alignment horizontal="center" vertical="center" wrapText="1"/>
    </xf>
    <xf numFmtId="49" fontId="17" fillId="0" borderId="6" xfId="0" applyNumberFormat="1" applyFont="1" applyFill="1" applyBorder="1" applyAlignment="1">
      <alignment horizontal="center" vertical="center" wrapText="1"/>
    </xf>
    <xf numFmtId="49" fontId="17" fillId="0" borderId="6" xfId="0" applyNumberFormat="1" applyFont="1" applyFill="1" applyBorder="1" applyAlignment="1">
      <alignment horizontal="center" vertical="center"/>
    </xf>
    <xf numFmtId="0" fontId="4" fillId="0" borderId="0" xfId="1" applyFont="1" applyFill="1" applyAlignment="1">
      <alignment vertical="top"/>
    </xf>
    <xf numFmtId="0" fontId="4" fillId="3" borderId="0" xfId="1" applyFont="1" applyFill="1" applyAlignment="1">
      <alignment vertical="top"/>
    </xf>
    <xf numFmtId="0" fontId="4" fillId="3" borderId="0" xfId="1" applyFont="1" applyFill="1" applyBorder="1"/>
    <xf numFmtId="0" fontId="7" fillId="0" borderId="0" xfId="1" applyFont="1" applyFill="1" applyAlignment="1">
      <alignment horizontal="center"/>
    </xf>
    <xf numFmtId="0" fontId="4" fillId="0" borderId="6" xfId="1"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49" fontId="7" fillId="0" borderId="1" xfId="0" applyNumberFormat="1" applyFont="1" applyFill="1" applyBorder="1" applyAlignment="1">
      <alignment horizontal="left"/>
    </xf>
    <xf numFmtId="49" fontId="4" fillId="0" borderId="0" xfId="1" applyNumberFormat="1" applyFont="1" applyAlignment="1">
      <alignment horizontal="left" vertical="center" shrinkToFit="1"/>
    </xf>
    <xf numFmtId="49" fontId="4" fillId="0" borderId="0" xfId="1" applyNumberFormat="1" applyFont="1" applyAlignment="1">
      <alignment horizontal="center" vertical="center" shrinkToFit="1"/>
    </xf>
    <xf numFmtId="49" fontId="24" fillId="4" borderId="6" xfId="1" applyNumberFormat="1" applyFont="1" applyFill="1" applyBorder="1" applyAlignment="1">
      <alignment horizontal="left" vertical="center" wrapText="1" shrinkToFit="1"/>
    </xf>
    <xf numFmtId="41" fontId="24" fillId="4" borderId="6" xfId="1" applyNumberFormat="1" applyFont="1" applyFill="1" applyBorder="1" applyAlignment="1">
      <alignment horizontal="right" vertical="center" shrinkToFit="1"/>
    </xf>
    <xf numFmtId="49" fontId="24" fillId="0" borderId="0" xfId="1" applyNumberFormat="1" applyFont="1" applyAlignment="1">
      <alignment horizontal="left" vertical="center" wrapText="1" shrinkToFit="1"/>
    </xf>
    <xf numFmtId="49" fontId="24" fillId="0" borderId="6" xfId="1" applyNumberFormat="1" applyFont="1" applyBorder="1" applyAlignment="1">
      <alignment horizontal="left" vertical="center" wrapText="1" shrinkToFit="1"/>
    </xf>
    <xf numFmtId="41" fontId="24" fillId="0" borderId="6" xfId="1" applyNumberFormat="1" applyFont="1" applyBorder="1" applyAlignment="1">
      <alignment horizontal="right" vertical="center" shrinkToFit="1"/>
    </xf>
    <xf numFmtId="178" fontId="4" fillId="0" borderId="0" xfId="1" applyNumberFormat="1" applyFont="1" applyAlignment="1">
      <alignment horizontal="right" vertical="center" shrinkToFit="1"/>
    </xf>
    <xf numFmtId="49" fontId="25" fillId="0" borderId="6" xfId="1" applyNumberFormat="1" applyFont="1" applyBorder="1" applyAlignment="1">
      <alignment horizontal="left" vertical="center" wrapText="1" shrinkToFit="1"/>
    </xf>
    <xf numFmtId="0" fontId="7" fillId="0" borderId="0" xfId="1" applyFont="1" applyFill="1" applyAlignment="1">
      <alignment horizontal="center"/>
    </xf>
    <xf numFmtId="0" fontId="4" fillId="0" borderId="6" xfId="1" applyFont="1" applyFill="1" applyBorder="1" applyAlignment="1">
      <alignment horizontal="center" vertical="center" wrapText="1"/>
    </xf>
    <xf numFmtId="178" fontId="7" fillId="0" borderId="2" xfId="0" applyNumberFormat="1" applyFont="1" applyFill="1" applyBorder="1" applyAlignment="1">
      <alignment horizontal="right" vertical="top"/>
    </xf>
    <xf numFmtId="176" fontId="7" fillId="0" borderId="2" xfId="0" applyNumberFormat="1" applyFont="1" applyFill="1" applyBorder="1" applyAlignment="1">
      <alignment horizontal="right" vertical="top"/>
    </xf>
    <xf numFmtId="178" fontId="7" fillId="0" borderId="1" xfId="0" applyNumberFormat="1" applyFont="1" applyFill="1" applyBorder="1" applyAlignment="1">
      <alignment horizontal="right" vertical="top"/>
    </xf>
    <xf numFmtId="176" fontId="7" fillId="0" borderId="1" xfId="0" applyNumberFormat="1" applyFont="1" applyFill="1" applyBorder="1" applyAlignment="1">
      <alignment horizontal="right" vertical="top"/>
    </xf>
    <xf numFmtId="178" fontId="7" fillId="3" borderId="1" xfId="0" applyNumberFormat="1" applyFont="1" applyFill="1" applyBorder="1" applyAlignment="1">
      <alignment horizontal="right" vertical="top"/>
    </xf>
    <xf numFmtId="178" fontId="7" fillId="0" borderId="1" xfId="0" applyNumberFormat="1" applyFont="1" applyFill="1" applyBorder="1" applyAlignment="1">
      <alignment horizontal="center" vertical="top" shrinkToFit="1"/>
    </xf>
    <xf numFmtId="178" fontId="7" fillId="0" borderId="2" xfId="0" applyNumberFormat="1" applyFont="1" applyFill="1" applyBorder="1" applyAlignment="1">
      <alignment horizontal="center" vertical="top" shrinkToFit="1"/>
    </xf>
    <xf numFmtId="178" fontId="7" fillId="0" borderId="7" xfId="0" applyNumberFormat="1" applyFont="1" applyFill="1" applyBorder="1" applyAlignment="1">
      <alignment horizontal="right" vertical="top"/>
    </xf>
    <xf numFmtId="176" fontId="7" fillId="0" borderId="7" xfId="0" applyNumberFormat="1" applyFont="1" applyFill="1" applyBorder="1" applyAlignment="1">
      <alignment horizontal="right" vertical="top"/>
    </xf>
    <xf numFmtId="178" fontId="7" fillId="0" borderId="7" xfId="0" applyNumberFormat="1" applyFont="1" applyFill="1" applyBorder="1" applyAlignment="1">
      <alignment horizontal="center" vertical="top" shrinkToFit="1"/>
    </xf>
    <xf numFmtId="0" fontId="4" fillId="0" borderId="1" xfId="1" applyFont="1" applyFill="1" applyBorder="1"/>
    <xf numFmtId="0" fontId="7" fillId="0" borderId="0" xfId="1" applyFont="1" applyFill="1" applyAlignment="1">
      <alignment horizontal="center"/>
    </xf>
    <xf numFmtId="0" fontId="4" fillId="0" borderId="6" xfId="1" applyFont="1" applyFill="1" applyBorder="1" applyAlignment="1">
      <alignment horizontal="center" vertical="center" wrapText="1"/>
    </xf>
    <xf numFmtId="0" fontId="4" fillId="0" borderId="6" xfId="1" applyFont="1" applyFill="1" applyBorder="1" applyAlignment="1">
      <alignment horizontal="center" vertical="center"/>
    </xf>
    <xf numFmtId="0" fontId="7" fillId="0" borderId="0" xfId="1" applyFont="1" applyFill="1" applyBorder="1" applyAlignment="1">
      <alignment horizontal="right" vertical="center"/>
    </xf>
    <xf numFmtId="0" fontId="4" fillId="0" borderId="6" xfId="1" applyFont="1" applyFill="1" applyBorder="1"/>
    <xf numFmtId="0" fontId="4" fillId="0" borderId="6" xfId="1" applyFont="1" applyFill="1" applyBorder="1" applyAlignment="1">
      <alignment horizontal="distributed" vertical="center" wrapText="1"/>
    </xf>
    <xf numFmtId="0" fontId="4" fillId="0" borderId="6" xfId="1" applyFont="1" applyFill="1" applyBorder="1" applyAlignment="1">
      <alignment horizontal="distributed"/>
    </xf>
    <xf numFmtId="0" fontId="4" fillId="0" borderId="6" xfId="1" applyFont="1" applyFill="1" applyBorder="1" applyAlignment="1"/>
    <xf numFmtId="0" fontId="9" fillId="0" borderId="0" xfId="0" applyFont="1" applyAlignment="1">
      <alignment horizontal="center" vertical="center"/>
    </xf>
    <xf numFmtId="0" fontId="0" fillId="0" borderId="0" xfId="0" applyAlignment="1">
      <alignment horizontal="center" vertical="center"/>
    </xf>
    <xf numFmtId="0" fontId="10" fillId="0" borderId="0" xfId="0" applyFont="1" applyAlignment="1">
      <alignment horizontal="center" vertical="center"/>
    </xf>
    <xf numFmtId="0" fontId="3" fillId="0" borderId="0"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left" vertical="center" shrinkToFit="1"/>
    </xf>
    <xf numFmtId="0" fontId="0" fillId="0" borderId="8" xfId="0" applyBorder="1" applyAlignment="1">
      <alignment horizontal="left" vertical="center" shrinkToFit="1"/>
    </xf>
    <xf numFmtId="178" fontId="3" fillId="0" borderId="8" xfId="0" applyNumberFormat="1" applyFont="1" applyBorder="1" applyAlignment="1">
      <alignment horizontal="left" vertical="center" shrinkToFit="1"/>
    </xf>
    <xf numFmtId="49" fontId="3" fillId="0" borderId="8" xfId="0" applyNumberFormat="1" applyFont="1" applyBorder="1" applyAlignment="1">
      <alignment horizontal="right" vertical="center"/>
    </xf>
    <xf numFmtId="0" fontId="0" fillId="0" borderId="8" xfId="0" applyBorder="1" applyAlignment="1">
      <alignment horizontal="right" vertical="center"/>
    </xf>
    <xf numFmtId="178" fontId="12" fillId="0" borderId="8" xfId="0" applyNumberFormat="1" applyFont="1" applyBorder="1" applyAlignment="1">
      <alignment horizontal="left" vertical="center" shrinkToFit="1"/>
    </xf>
    <xf numFmtId="49" fontId="3" fillId="0" borderId="8" xfId="0" applyNumberFormat="1" applyFont="1" applyBorder="1" applyAlignment="1">
      <alignment horizontal="center" vertical="center"/>
    </xf>
    <xf numFmtId="178" fontId="4" fillId="0" borderId="8" xfId="0" applyNumberFormat="1" applyFont="1" applyBorder="1" applyAlignment="1">
      <alignment horizontal="left" vertical="center"/>
    </xf>
    <xf numFmtId="178" fontId="13" fillId="0" borderId="8" xfId="0" applyNumberFormat="1" applyFont="1" applyBorder="1" applyAlignment="1">
      <alignment horizontal="left" vertical="center" shrinkToFit="1"/>
    </xf>
    <xf numFmtId="178" fontId="0" fillId="0" borderId="8" xfId="0" applyNumberFormat="1" applyBorder="1" applyAlignment="1">
      <alignment horizontal="left" vertical="center" shrinkToFit="1"/>
    </xf>
    <xf numFmtId="0" fontId="6" fillId="0" borderId="6" xfId="0" applyFont="1" applyBorder="1" applyAlignment="1">
      <alignment horizontal="center" vertical="center"/>
    </xf>
    <xf numFmtId="0" fontId="15" fillId="0" borderId="6" xfId="0" applyFont="1" applyBorder="1" applyAlignment="1"/>
    <xf numFmtId="0" fontId="6" fillId="0" borderId="2" xfId="0" applyFont="1" applyBorder="1" applyAlignment="1">
      <alignment horizontal="center" vertical="center" textRotation="255" wrapText="1"/>
    </xf>
    <xf numFmtId="0" fontId="0" fillId="0" borderId="7" xfId="0" applyBorder="1" applyAlignment="1">
      <alignment horizontal="center" vertical="center" textRotation="255" wrapText="1"/>
    </xf>
    <xf numFmtId="0" fontId="6" fillId="0" borderId="2" xfId="0" applyFont="1" applyBorder="1" applyAlignment="1">
      <alignment horizontal="distributed" vertical="center" textRotation="255"/>
    </xf>
    <xf numFmtId="0" fontId="0" fillId="0" borderId="7" xfId="0" applyBorder="1" applyAlignment="1">
      <alignment horizontal="distributed" vertical="center" textRotation="255"/>
    </xf>
    <xf numFmtId="0" fontId="6" fillId="0" borderId="6" xfId="0" applyFont="1" applyBorder="1" applyAlignment="1">
      <alignment horizontal="center" vertical="center" wrapText="1"/>
    </xf>
    <xf numFmtId="0" fontId="6" fillId="0" borderId="6" xfId="0"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6" fillId="0" borderId="2" xfId="0" applyFont="1" applyBorder="1" applyAlignment="1">
      <alignment horizontal="distributed" vertical="center" justifyLastLine="1"/>
    </xf>
    <xf numFmtId="0" fontId="6" fillId="0" borderId="7" xfId="0" applyFont="1" applyBorder="1" applyAlignment="1">
      <alignment horizontal="distributed" vertical="center" justifyLastLine="1"/>
    </xf>
    <xf numFmtId="0" fontId="6" fillId="0" borderId="6" xfId="0" applyFont="1" applyBorder="1" applyAlignment="1">
      <alignment vertical="center"/>
    </xf>
    <xf numFmtId="0" fontId="0" fillId="0" borderId="6" xfId="0" applyBorder="1">
      <alignment vertical="center"/>
    </xf>
    <xf numFmtId="0" fontId="6"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15" fillId="0" borderId="6" xfId="0" applyFont="1" applyBorder="1" applyAlignment="1">
      <alignment horizontal="center" vertical="center" wrapText="1"/>
    </xf>
    <xf numFmtId="0" fontId="14" fillId="0" borderId="6" xfId="0" applyFont="1" applyBorder="1" applyAlignment="1">
      <alignment horizontal="center" vertical="center" wrapText="1"/>
    </xf>
    <xf numFmtId="178" fontId="4" fillId="0" borderId="2" xfId="1" applyNumberFormat="1" applyFont="1" applyBorder="1" applyAlignment="1">
      <alignment horizontal="distributed" vertical="center" justifyLastLine="1" shrinkToFit="1"/>
    </xf>
    <xf numFmtId="0" fontId="1" fillId="0" borderId="7" xfId="1" applyFont="1" applyBorder="1" applyAlignment="1">
      <alignment horizontal="distributed" vertical="center" justifyLastLine="1" shrinkToFit="1"/>
    </xf>
    <xf numFmtId="178" fontId="4" fillId="0" borderId="2" xfId="1" applyNumberFormat="1" applyFont="1" applyBorder="1" applyAlignment="1">
      <alignment horizontal="center" vertical="center" shrinkToFit="1"/>
    </xf>
    <xf numFmtId="0" fontId="1" fillId="0" borderId="7" xfId="1" applyBorder="1" applyAlignment="1">
      <alignment horizontal="center" vertical="center" shrinkToFit="1"/>
    </xf>
    <xf numFmtId="49" fontId="21" fillId="0" borderId="0" xfId="1" applyNumberFormat="1" applyFont="1" applyAlignment="1">
      <alignment horizontal="center" vertical="center" shrinkToFit="1"/>
    </xf>
    <xf numFmtId="49" fontId="22" fillId="0" borderId="0" xfId="1" applyNumberFormat="1" applyFont="1" applyAlignment="1">
      <alignment horizontal="center" vertical="center" shrinkToFit="1"/>
    </xf>
    <xf numFmtId="49" fontId="4" fillId="0" borderId="8" xfId="1" applyNumberFormat="1" applyFont="1" applyBorder="1" applyAlignment="1">
      <alignment horizontal="center" vertical="center" shrinkToFit="1"/>
    </xf>
    <xf numFmtId="49" fontId="4" fillId="0" borderId="6" xfId="1" applyNumberFormat="1" applyFont="1" applyBorder="1" applyAlignment="1">
      <alignment horizontal="center" vertical="center" shrinkToFit="1"/>
    </xf>
    <xf numFmtId="178" fontId="4" fillId="0" borderId="2" xfId="1" applyNumberFormat="1" applyFont="1" applyBorder="1" applyAlignment="1">
      <alignment horizontal="center" vertical="center"/>
    </xf>
    <xf numFmtId="0" fontId="1" fillId="0" borderId="7" xfId="1" applyBorder="1" applyAlignment="1">
      <alignment horizontal="center" vertical="center"/>
    </xf>
    <xf numFmtId="178" fontId="7" fillId="0" borderId="2" xfId="0" applyNumberFormat="1" applyFont="1" applyBorder="1" applyAlignment="1">
      <alignment horizontal="right" vertical="center" shrinkToFit="1"/>
    </xf>
    <xf numFmtId="178" fontId="7" fillId="0" borderId="7" xfId="0" applyNumberFormat="1" applyFont="1" applyBorder="1" applyAlignment="1">
      <alignment horizontal="right" vertical="center" shrinkToFit="1"/>
    </xf>
    <xf numFmtId="178" fontId="7" fillId="0" borderId="2" xfId="0" applyNumberFormat="1" applyFont="1" applyBorder="1" applyAlignment="1">
      <alignment horizontal="center" vertical="center" shrinkToFit="1"/>
    </xf>
    <xf numFmtId="178" fontId="7" fillId="0" borderId="7" xfId="0" applyNumberFormat="1" applyFont="1" applyBorder="1" applyAlignment="1">
      <alignment horizontal="center" vertical="center" shrinkToFit="1"/>
    </xf>
    <xf numFmtId="49" fontId="0" fillId="0" borderId="2" xfId="0" applyNumberFormat="1" applyBorder="1" applyAlignment="1">
      <alignment horizontal="center" vertical="center" wrapText="1"/>
    </xf>
    <xf numFmtId="49" fontId="0" fillId="0" borderId="7" xfId="0" applyNumberFormat="1"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0" fillId="0" borderId="7" xfId="0" applyBorder="1" applyAlignment="1">
      <alignment horizontal="right" vertical="center" shrinkToFit="1"/>
    </xf>
    <xf numFmtId="179" fontId="7" fillId="0" borderId="2" xfId="0" applyNumberFormat="1" applyFont="1" applyBorder="1" applyAlignment="1">
      <alignment horizontal="right" vertical="center" shrinkToFit="1"/>
    </xf>
    <xf numFmtId="179" fontId="7" fillId="0" borderId="7" xfId="0" applyNumberFormat="1" applyFont="1" applyBorder="1" applyAlignment="1">
      <alignment horizontal="right" vertical="center" shrinkToFit="1"/>
    </xf>
    <xf numFmtId="179" fontId="7" fillId="0" borderId="6" xfId="0" applyNumberFormat="1" applyFont="1" applyBorder="1" applyAlignment="1">
      <alignment horizontal="center" vertical="center"/>
    </xf>
    <xf numFmtId="0" fontId="0" fillId="0" borderId="6" xfId="0" applyBorder="1" applyAlignment="1">
      <alignment horizontal="center" vertical="center"/>
    </xf>
    <xf numFmtId="49" fontId="6" fillId="0" borderId="6" xfId="0" applyNumberFormat="1" applyFont="1" applyBorder="1" applyAlignment="1">
      <alignment horizontal="left" vertical="center" wrapText="1"/>
    </xf>
    <xf numFmtId="49" fontId="15" fillId="0" borderId="6" xfId="0" applyNumberFormat="1" applyFont="1" applyBorder="1" applyAlignment="1">
      <alignment horizontal="left" vertical="center" wrapText="1"/>
    </xf>
    <xf numFmtId="49" fontId="6" fillId="0" borderId="2" xfId="0" applyNumberFormat="1" applyFont="1" applyBorder="1" applyAlignment="1">
      <alignment vertical="top" textRotation="255" wrapText="1" shrinkToFit="1"/>
    </xf>
    <xf numFmtId="49" fontId="6" fillId="0" borderId="7" xfId="0" applyNumberFormat="1" applyFont="1" applyBorder="1" applyAlignment="1">
      <alignment vertical="top" textRotation="255" wrapText="1" shrinkToFit="1"/>
    </xf>
    <xf numFmtId="49" fontId="6" fillId="0" borderId="2" xfId="0" applyNumberFormat="1" applyFont="1" applyBorder="1" applyAlignment="1">
      <alignment horizontal="center" vertical="center" textRotation="255" wrapText="1" shrinkToFit="1"/>
    </xf>
    <xf numFmtId="49" fontId="6" fillId="0" borderId="7" xfId="0" applyNumberFormat="1" applyFont="1" applyBorder="1" applyAlignment="1">
      <alignment horizontal="center" vertical="center" textRotation="255" wrapText="1" shrinkToFit="1"/>
    </xf>
    <xf numFmtId="49" fontId="6" fillId="0" borderId="2" xfId="0" applyNumberFormat="1" applyFont="1" applyBorder="1" applyAlignment="1">
      <alignment horizontal="center" vertical="center" shrinkToFit="1"/>
    </xf>
    <xf numFmtId="49" fontId="6" fillId="0" borderId="7" xfId="0" applyNumberFormat="1" applyFont="1" applyBorder="1" applyAlignment="1">
      <alignment horizontal="center" vertical="center" shrinkToFit="1"/>
    </xf>
    <xf numFmtId="49" fontId="6" fillId="0" borderId="2" xfId="0" applyNumberFormat="1" applyFont="1" applyBorder="1" applyAlignment="1">
      <alignment horizontal="left" vertical="center" shrinkToFit="1"/>
    </xf>
    <xf numFmtId="49" fontId="6" fillId="0" borderId="7" xfId="0" applyNumberFormat="1" applyFont="1" applyBorder="1" applyAlignment="1">
      <alignment horizontal="left" vertical="center" shrinkToFit="1"/>
    </xf>
    <xf numFmtId="49" fontId="6" fillId="0" borderId="2" xfId="0" applyNumberFormat="1" applyFont="1" applyBorder="1" applyAlignment="1">
      <alignment horizontal="distributed" vertical="center" justifyLastLine="1"/>
    </xf>
    <xf numFmtId="49" fontId="6" fillId="0" borderId="7" xfId="0" applyNumberFormat="1" applyFont="1" applyBorder="1" applyAlignment="1">
      <alignment horizontal="distributed" vertical="center" justifyLastLine="1"/>
    </xf>
    <xf numFmtId="49" fontId="7" fillId="0" borderId="2"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49" fontId="6" fillId="0" borderId="2" xfId="0" applyNumberFormat="1" applyFont="1" applyBorder="1" applyAlignment="1">
      <alignment horizontal="distributed" vertical="center" wrapText="1" justifyLastLine="1"/>
    </xf>
    <xf numFmtId="49" fontId="0" fillId="0" borderId="7" xfId="0" applyNumberFormat="1" applyBorder="1" applyAlignment="1">
      <alignment horizontal="distributed" vertical="center" wrapText="1" justifyLastLine="1"/>
    </xf>
    <xf numFmtId="49" fontId="7" fillId="0" borderId="6" xfId="0" applyNumberFormat="1" applyFont="1" applyBorder="1" applyAlignment="1">
      <alignment horizontal="center" vertical="center"/>
    </xf>
    <xf numFmtId="49" fontId="0" fillId="0" borderId="6" xfId="0" applyNumberFormat="1" applyBorder="1" applyAlignment="1">
      <alignment horizontal="center" vertical="center"/>
    </xf>
    <xf numFmtId="178" fontId="7" fillId="0" borderId="6" xfId="0" applyNumberFormat="1" applyFont="1" applyBorder="1" applyAlignment="1">
      <alignment horizontal="right" vertical="center" shrinkToFit="1"/>
    </xf>
    <xf numFmtId="178" fontId="0" fillId="0" borderId="6" xfId="0" applyNumberFormat="1" applyBorder="1" applyAlignment="1">
      <alignment horizontal="right" vertical="center" shrinkToFit="1"/>
    </xf>
    <xf numFmtId="49" fontId="7" fillId="0" borderId="6" xfId="0" applyNumberFormat="1" applyFont="1" applyBorder="1" applyAlignment="1">
      <alignment horizontal="center" vertical="center" wrapText="1"/>
    </xf>
    <xf numFmtId="49" fontId="0" fillId="0" borderId="6" xfId="0" applyNumberFormat="1" applyBorder="1" applyAlignment="1">
      <alignment horizontal="center" vertical="center" wrapText="1"/>
    </xf>
    <xf numFmtId="49" fontId="6" fillId="0" borderId="6" xfId="0" applyNumberFormat="1" applyFont="1" applyBorder="1" applyAlignment="1">
      <alignment vertical="top" textRotation="255" wrapText="1" shrinkToFit="1"/>
    </xf>
    <xf numFmtId="49" fontId="6" fillId="0" borderId="6" xfId="0" applyNumberFormat="1" applyFont="1" applyBorder="1" applyAlignment="1">
      <alignment horizontal="center" vertical="center" textRotation="255" wrapText="1" shrinkToFit="1"/>
    </xf>
    <xf numFmtId="49" fontId="6" fillId="0" borderId="6" xfId="0" applyNumberFormat="1" applyFont="1" applyBorder="1" applyAlignment="1">
      <alignment horizontal="center" vertical="center" shrinkToFit="1"/>
    </xf>
    <xf numFmtId="0" fontId="6" fillId="0" borderId="6" xfId="0" applyNumberFormat="1" applyFont="1" applyBorder="1" applyAlignment="1">
      <alignment horizontal="left" vertical="center" wrapText="1"/>
    </xf>
    <xf numFmtId="0" fontId="15" fillId="0" borderId="6" xfId="0" applyFont="1" applyBorder="1" applyAlignment="1">
      <alignment horizontal="left" vertical="center" wrapText="1"/>
    </xf>
    <xf numFmtId="179" fontId="7" fillId="0" borderId="2" xfId="0" applyNumberFormat="1"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49" fontId="7" fillId="0" borderId="2"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7" xfId="0" applyNumberFormat="1" applyBorder="1" applyAlignment="1">
      <alignment horizontal="center" vertical="center"/>
    </xf>
    <xf numFmtId="49" fontId="6" fillId="0" borderId="1" xfId="0" applyNumberFormat="1" applyFont="1" applyBorder="1" applyAlignment="1">
      <alignment vertical="top" textRotation="255" wrapText="1" shrinkToFit="1"/>
    </xf>
    <xf numFmtId="0" fontId="6" fillId="0" borderId="6" xfId="0"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49" fontId="6" fillId="0" borderId="7" xfId="0" applyNumberFormat="1" applyFont="1" applyBorder="1" applyAlignment="1">
      <alignment horizontal="left" vertical="center" wrapText="1"/>
    </xf>
  </cellXfs>
  <cellStyles count="2">
    <cellStyle name="一般" xfId="0" builtinId="0"/>
    <cellStyle name="一般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238125</xdr:colOff>
      <xdr:row>1</xdr:row>
      <xdr:rowOff>219075</xdr:rowOff>
    </xdr:from>
    <xdr:to>
      <xdr:col>26</xdr:col>
      <xdr:colOff>1352550</xdr:colOff>
      <xdr:row>2</xdr:row>
      <xdr:rowOff>171450</xdr:rowOff>
    </xdr:to>
    <xdr:sp macro="" textlink="">
      <xdr:nvSpPr>
        <xdr:cNvPr id="2" name="Text Box 1"/>
        <xdr:cNvSpPr txBox="1">
          <a:spLocks noChangeArrowheads="1"/>
        </xdr:cNvSpPr>
      </xdr:nvSpPr>
      <xdr:spPr bwMode="auto">
        <a:xfrm>
          <a:off x="16421100" y="5715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457200</xdr:colOff>
      <xdr:row>1</xdr:row>
      <xdr:rowOff>190500</xdr:rowOff>
    </xdr:from>
    <xdr:to>
      <xdr:col>9</xdr:col>
      <xdr:colOff>819150</xdr:colOff>
      <xdr:row>2</xdr:row>
      <xdr:rowOff>171450</xdr:rowOff>
    </xdr:to>
    <xdr:sp macro="" textlink="">
      <xdr:nvSpPr>
        <xdr:cNvPr id="2" name="Rectangle 1"/>
        <xdr:cNvSpPr>
          <a:spLocks noChangeArrowheads="1"/>
        </xdr:cNvSpPr>
      </xdr:nvSpPr>
      <xdr:spPr bwMode="auto">
        <a:xfrm>
          <a:off x="7734300" y="495300"/>
          <a:ext cx="11715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419100</xdr:colOff>
      <xdr:row>2</xdr:row>
      <xdr:rowOff>38100</xdr:rowOff>
    </xdr:from>
    <xdr:to>
      <xdr:col>9</xdr:col>
      <xdr:colOff>800100</xdr:colOff>
      <xdr:row>2</xdr:row>
      <xdr:rowOff>257175</xdr:rowOff>
    </xdr:to>
    <xdr:sp macro="" textlink="">
      <xdr:nvSpPr>
        <xdr:cNvPr id="3" name="Rectangle 2"/>
        <xdr:cNvSpPr>
          <a:spLocks noChangeArrowheads="1"/>
        </xdr:cNvSpPr>
      </xdr:nvSpPr>
      <xdr:spPr bwMode="auto">
        <a:xfrm>
          <a:off x="7696200" y="647700"/>
          <a:ext cx="11906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238125</xdr:colOff>
      <xdr:row>1</xdr:row>
      <xdr:rowOff>219075</xdr:rowOff>
    </xdr:from>
    <xdr:to>
      <xdr:col>25</xdr:col>
      <xdr:colOff>1352550</xdr:colOff>
      <xdr:row>2</xdr:row>
      <xdr:rowOff>171450</xdr:rowOff>
    </xdr:to>
    <xdr:sp macro="" textlink="">
      <xdr:nvSpPr>
        <xdr:cNvPr id="2" name="Text Box 1"/>
        <xdr:cNvSpPr txBox="1">
          <a:spLocks noChangeArrowheads="1"/>
        </xdr:cNvSpPr>
      </xdr:nvSpPr>
      <xdr:spPr bwMode="auto">
        <a:xfrm>
          <a:off x="14725650" y="5715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47</xdr:row>
      <xdr:rowOff>219075</xdr:rowOff>
    </xdr:from>
    <xdr:to>
      <xdr:col>25</xdr:col>
      <xdr:colOff>1352550</xdr:colOff>
      <xdr:row>48</xdr:row>
      <xdr:rowOff>171450</xdr:rowOff>
    </xdr:to>
    <xdr:sp macro="" textlink="">
      <xdr:nvSpPr>
        <xdr:cNvPr id="3" name="Text Box 2"/>
        <xdr:cNvSpPr txBox="1">
          <a:spLocks noChangeArrowheads="1"/>
        </xdr:cNvSpPr>
      </xdr:nvSpPr>
      <xdr:spPr bwMode="auto">
        <a:xfrm>
          <a:off x="14725650" y="131064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93</xdr:row>
      <xdr:rowOff>219075</xdr:rowOff>
    </xdr:from>
    <xdr:to>
      <xdr:col>25</xdr:col>
      <xdr:colOff>1352550</xdr:colOff>
      <xdr:row>94</xdr:row>
      <xdr:rowOff>171450</xdr:rowOff>
    </xdr:to>
    <xdr:sp macro="" textlink="">
      <xdr:nvSpPr>
        <xdr:cNvPr id="4" name="Text Box 3"/>
        <xdr:cNvSpPr txBox="1">
          <a:spLocks noChangeArrowheads="1"/>
        </xdr:cNvSpPr>
      </xdr:nvSpPr>
      <xdr:spPr bwMode="auto">
        <a:xfrm>
          <a:off x="14725650" y="256413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139</xdr:row>
      <xdr:rowOff>219075</xdr:rowOff>
    </xdr:from>
    <xdr:to>
      <xdr:col>25</xdr:col>
      <xdr:colOff>1352550</xdr:colOff>
      <xdr:row>140</xdr:row>
      <xdr:rowOff>171450</xdr:rowOff>
    </xdr:to>
    <xdr:sp macro="" textlink="">
      <xdr:nvSpPr>
        <xdr:cNvPr id="5" name="Text Box 4"/>
        <xdr:cNvSpPr txBox="1">
          <a:spLocks noChangeArrowheads="1"/>
        </xdr:cNvSpPr>
      </xdr:nvSpPr>
      <xdr:spPr bwMode="auto">
        <a:xfrm>
          <a:off x="14725650" y="381762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185</xdr:row>
      <xdr:rowOff>219075</xdr:rowOff>
    </xdr:from>
    <xdr:to>
      <xdr:col>25</xdr:col>
      <xdr:colOff>1352550</xdr:colOff>
      <xdr:row>186</xdr:row>
      <xdr:rowOff>171450</xdr:rowOff>
    </xdr:to>
    <xdr:sp macro="" textlink="">
      <xdr:nvSpPr>
        <xdr:cNvPr id="6" name="Text Box 5"/>
        <xdr:cNvSpPr txBox="1">
          <a:spLocks noChangeArrowheads="1"/>
        </xdr:cNvSpPr>
      </xdr:nvSpPr>
      <xdr:spPr bwMode="auto">
        <a:xfrm>
          <a:off x="14725650" y="507111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231</xdr:row>
      <xdr:rowOff>219075</xdr:rowOff>
    </xdr:from>
    <xdr:to>
      <xdr:col>25</xdr:col>
      <xdr:colOff>1352550</xdr:colOff>
      <xdr:row>232</xdr:row>
      <xdr:rowOff>171450</xdr:rowOff>
    </xdr:to>
    <xdr:sp macro="" textlink="">
      <xdr:nvSpPr>
        <xdr:cNvPr id="7" name="Text Box 6"/>
        <xdr:cNvSpPr txBox="1">
          <a:spLocks noChangeArrowheads="1"/>
        </xdr:cNvSpPr>
      </xdr:nvSpPr>
      <xdr:spPr bwMode="auto">
        <a:xfrm>
          <a:off x="14725650" y="632460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277</xdr:row>
      <xdr:rowOff>219075</xdr:rowOff>
    </xdr:from>
    <xdr:to>
      <xdr:col>25</xdr:col>
      <xdr:colOff>1352550</xdr:colOff>
      <xdr:row>278</xdr:row>
      <xdr:rowOff>171450</xdr:rowOff>
    </xdr:to>
    <xdr:sp macro="" textlink="">
      <xdr:nvSpPr>
        <xdr:cNvPr id="8" name="Text Box 7"/>
        <xdr:cNvSpPr txBox="1">
          <a:spLocks noChangeArrowheads="1"/>
        </xdr:cNvSpPr>
      </xdr:nvSpPr>
      <xdr:spPr bwMode="auto">
        <a:xfrm>
          <a:off x="14725650" y="757809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323</xdr:row>
      <xdr:rowOff>219075</xdr:rowOff>
    </xdr:from>
    <xdr:to>
      <xdr:col>25</xdr:col>
      <xdr:colOff>1352550</xdr:colOff>
      <xdr:row>324</xdr:row>
      <xdr:rowOff>171450</xdr:rowOff>
    </xdr:to>
    <xdr:sp macro="" textlink="">
      <xdr:nvSpPr>
        <xdr:cNvPr id="9" name="Text Box 8"/>
        <xdr:cNvSpPr txBox="1">
          <a:spLocks noChangeArrowheads="1"/>
        </xdr:cNvSpPr>
      </xdr:nvSpPr>
      <xdr:spPr bwMode="auto">
        <a:xfrm>
          <a:off x="14725650" y="883158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twoCellAnchor>
    <xdr:from>
      <xdr:col>23</xdr:col>
      <xdr:colOff>238125</xdr:colOff>
      <xdr:row>369</xdr:row>
      <xdr:rowOff>219075</xdr:rowOff>
    </xdr:from>
    <xdr:to>
      <xdr:col>25</xdr:col>
      <xdr:colOff>1352550</xdr:colOff>
      <xdr:row>370</xdr:row>
      <xdr:rowOff>171450</xdr:rowOff>
    </xdr:to>
    <xdr:sp macro="" textlink="">
      <xdr:nvSpPr>
        <xdr:cNvPr id="10" name="Text Box 9"/>
        <xdr:cNvSpPr txBox="1">
          <a:spLocks noChangeArrowheads="1"/>
        </xdr:cNvSpPr>
      </xdr:nvSpPr>
      <xdr:spPr bwMode="auto">
        <a:xfrm>
          <a:off x="14725650" y="100850700"/>
          <a:ext cx="1657350"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zh-TW" altLang="en-US" sz="1100" b="0" i="0" u="none" strike="noStrike" baseline="0">
              <a:solidFill>
                <a:srgbClr val="000000"/>
              </a:solidFill>
              <a:latin typeface="標楷體"/>
              <a:ea typeface="標楷體"/>
            </a:rPr>
            <a:t>單位：新台幣元</a:t>
          </a:r>
        </a:p>
      </xdr:txBody>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86"/>
  <sheetViews>
    <sheetView tabSelected="1" view="pageBreakPreview" zoomScale="80" zoomScaleNormal="106" zoomScaleSheetLayoutView="80" workbookViewId="0">
      <selection sqref="A1:AA68"/>
    </sheetView>
  </sheetViews>
  <sheetFormatPr defaultRowHeight="16.5" x14ac:dyDescent="0.25"/>
  <cols>
    <col min="1" max="1" width="4.125" style="6" customWidth="1"/>
    <col min="2" max="2" width="24.875" style="6" customWidth="1"/>
    <col min="3" max="3" width="31.75" style="6" customWidth="1"/>
    <col min="4" max="4" width="11.875" style="6" customWidth="1"/>
    <col min="5" max="5" width="9.5" style="6" customWidth="1"/>
    <col min="6" max="6" width="9.625" style="6" customWidth="1"/>
    <col min="7" max="7" width="9.25" style="6" customWidth="1"/>
    <col min="8" max="8" width="23.625" style="6" customWidth="1"/>
    <col min="9" max="9" width="12.125" style="6" customWidth="1"/>
    <col min="10" max="11" width="4" style="6" customWidth="1"/>
    <col min="12" max="12" width="11.875" style="6" customWidth="1"/>
    <col min="13" max="13" width="2.375" style="6" customWidth="1"/>
    <col min="14" max="14" width="2.625" style="6" customWidth="1"/>
    <col min="15" max="16" width="7.125" style="6" customWidth="1"/>
    <col min="17" max="17" width="5.125" style="6" customWidth="1"/>
    <col min="18" max="19" width="2.625" style="6" customWidth="1"/>
    <col min="20" max="21" width="3.125" style="6" customWidth="1"/>
    <col min="22" max="22" width="3.625" style="6" customWidth="1"/>
    <col min="23" max="23" width="5.25" style="6" customWidth="1"/>
    <col min="24" max="24" width="3.375" style="6" customWidth="1"/>
    <col min="25" max="25" width="3" style="6" customWidth="1"/>
    <col min="26" max="26" width="3.625" style="6" customWidth="1"/>
    <col min="27" max="27" width="34.375" style="6" customWidth="1"/>
    <col min="28" max="16384" width="9" style="6"/>
  </cols>
  <sheetData>
    <row r="1" spans="1:255" s="10" customFormat="1" ht="24.95" customHeight="1" x14ac:dyDescent="0.25">
      <c r="A1" s="129" t="s">
        <v>36</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row>
    <row r="2" spans="1:255" s="10" customFormat="1" ht="24.95" customHeight="1" x14ac:dyDescent="0.25">
      <c r="A2" s="129" t="s">
        <v>37</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16"/>
      <c r="AC2" s="116"/>
      <c r="AD2" s="116"/>
      <c r="AE2" s="116"/>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row>
    <row r="3" spans="1:255" s="10" customFormat="1" ht="24.95" customHeight="1" x14ac:dyDescent="0.25">
      <c r="A3" s="129" t="s">
        <v>74</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c r="BO3" s="116"/>
      <c r="BP3" s="116"/>
      <c r="BQ3" s="116"/>
      <c r="BR3" s="116"/>
      <c r="BS3" s="116"/>
      <c r="BT3" s="116"/>
      <c r="BU3" s="116"/>
      <c r="BV3" s="116"/>
      <c r="BW3" s="116"/>
      <c r="BX3" s="116"/>
      <c r="BY3" s="116"/>
      <c r="BZ3" s="116"/>
      <c r="CA3" s="116"/>
      <c r="CB3" s="116"/>
      <c r="CC3" s="116"/>
      <c r="CD3" s="116"/>
      <c r="CE3" s="116"/>
      <c r="CF3" s="116"/>
      <c r="CG3" s="116"/>
      <c r="CH3" s="116"/>
      <c r="CI3" s="116"/>
      <c r="CJ3" s="116"/>
      <c r="CK3" s="116"/>
      <c r="CL3" s="116"/>
      <c r="CM3" s="116"/>
      <c r="CN3" s="116"/>
      <c r="CO3" s="116"/>
      <c r="CP3" s="116"/>
      <c r="CQ3" s="116"/>
      <c r="CR3" s="116"/>
      <c r="CS3" s="116"/>
      <c r="CT3" s="116"/>
      <c r="CU3" s="116"/>
      <c r="CV3" s="116"/>
      <c r="CW3" s="116"/>
      <c r="CX3" s="116"/>
      <c r="CY3" s="116"/>
      <c r="CZ3" s="116"/>
      <c r="DA3" s="116"/>
      <c r="DB3" s="116"/>
      <c r="DC3" s="116"/>
      <c r="DD3" s="116"/>
      <c r="DE3" s="116"/>
      <c r="DF3" s="116"/>
      <c r="DG3" s="116"/>
      <c r="DH3" s="116"/>
      <c r="DI3" s="116"/>
      <c r="DJ3" s="116"/>
      <c r="DK3" s="116"/>
      <c r="DL3" s="116"/>
      <c r="DM3" s="116"/>
      <c r="DN3" s="116"/>
      <c r="DO3" s="116"/>
      <c r="DP3" s="116"/>
      <c r="DQ3" s="116"/>
      <c r="DR3" s="116"/>
      <c r="DS3" s="116"/>
      <c r="DT3" s="116"/>
      <c r="DU3" s="116"/>
      <c r="DV3" s="116"/>
      <c r="DW3" s="116"/>
      <c r="DX3" s="116"/>
      <c r="DY3" s="116"/>
      <c r="DZ3" s="116"/>
      <c r="EA3" s="116"/>
      <c r="EB3" s="116"/>
      <c r="EC3" s="116"/>
      <c r="ED3" s="116"/>
      <c r="EE3" s="116"/>
      <c r="EF3" s="116"/>
      <c r="EG3" s="116"/>
      <c r="EH3" s="116"/>
      <c r="EI3" s="116"/>
      <c r="EJ3" s="116"/>
      <c r="EK3" s="116"/>
      <c r="EL3" s="116"/>
      <c r="EM3" s="116"/>
      <c r="EN3" s="116"/>
      <c r="EO3" s="116"/>
      <c r="EP3" s="116"/>
      <c r="EQ3" s="116"/>
      <c r="ER3" s="116"/>
      <c r="ES3" s="116"/>
      <c r="ET3" s="116"/>
      <c r="EU3" s="116"/>
      <c r="EV3" s="116"/>
      <c r="EW3" s="116"/>
      <c r="EX3" s="116"/>
      <c r="EY3" s="116"/>
      <c r="EZ3" s="116"/>
      <c r="FA3" s="116"/>
      <c r="FB3" s="116"/>
      <c r="FC3" s="116"/>
      <c r="FD3" s="116"/>
      <c r="FE3" s="116"/>
      <c r="FF3" s="116"/>
      <c r="FG3" s="116"/>
      <c r="FH3" s="116"/>
      <c r="FI3" s="116"/>
      <c r="FJ3" s="116"/>
      <c r="FK3" s="116"/>
      <c r="FL3" s="116"/>
      <c r="FM3" s="116"/>
      <c r="FN3" s="116"/>
      <c r="FO3" s="116"/>
      <c r="FP3" s="116"/>
      <c r="FQ3" s="116"/>
      <c r="FR3" s="116"/>
      <c r="FS3" s="116"/>
      <c r="FT3" s="116"/>
      <c r="FU3" s="116"/>
      <c r="FV3" s="116"/>
      <c r="FW3" s="116"/>
      <c r="FX3" s="116"/>
      <c r="FY3" s="116"/>
      <c r="FZ3" s="116"/>
      <c r="GA3" s="116"/>
      <c r="GB3" s="116"/>
      <c r="GC3" s="116"/>
      <c r="GD3" s="116"/>
      <c r="GE3" s="116"/>
      <c r="GF3" s="116"/>
      <c r="GG3" s="116"/>
      <c r="GH3" s="116"/>
      <c r="GI3" s="116"/>
      <c r="GJ3" s="116"/>
      <c r="GK3" s="116"/>
      <c r="GL3" s="116"/>
      <c r="GM3" s="116"/>
      <c r="GN3" s="116"/>
      <c r="GO3" s="116"/>
      <c r="GP3" s="116"/>
      <c r="GQ3" s="116"/>
      <c r="GR3" s="116"/>
      <c r="GS3" s="116"/>
      <c r="GT3" s="116"/>
      <c r="GU3" s="116"/>
      <c r="GV3" s="116"/>
      <c r="GW3" s="116"/>
      <c r="GX3" s="116"/>
      <c r="GY3" s="116"/>
      <c r="GZ3" s="116"/>
      <c r="HA3" s="116"/>
      <c r="HB3" s="116"/>
      <c r="HC3" s="116"/>
      <c r="HD3" s="116"/>
      <c r="HE3" s="116"/>
      <c r="HF3" s="116"/>
      <c r="HG3" s="116"/>
      <c r="HH3" s="116"/>
      <c r="HI3" s="116"/>
      <c r="HJ3" s="116"/>
      <c r="HK3" s="116"/>
      <c r="HL3" s="116"/>
      <c r="HM3" s="116"/>
      <c r="HN3" s="116"/>
      <c r="HO3" s="116"/>
      <c r="HP3" s="116"/>
      <c r="HQ3" s="116"/>
      <c r="HR3" s="116"/>
      <c r="HS3" s="116"/>
      <c r="HT3" s="116"/>
      <c r="HU3" s="116"/>
      <c r="HV3" s="116"/>
      <c r="HW3" s="116"/>
      <c r="HX3" s="116"/>
      <c r="HY3" s="116"/>
      <c r="HZ3" s="116"/>
      <c r="IA3" s="116"/>
      <c r="IB3" s="116"/>
      <c r="IC3" s="116"/>
      <c r="ID3" s="116"/>
      <c r="IE3" s="116"/>
      <c r="IF3" s="116"/>
      <c r="IG3" s="116"/>
      <c r="IH3" s="116"/>
      <c r="II3" s="116"/>
      <c r="IJ3" s="116"/>
      <c r="IK3" s="116"/>
      <c r="IL3" s="116"/>
      <c r="IM3" s="116"/>
      <c r="IN3" s="116"/>
      <c r="IO3" s="116"/>
      <c r="IP3" s="116"/>
      <c r="IQ3" s="116"/>
      <c r="IR3" s="116"/>
      <c r="IS3" s="116"/>
      <c r="IT3" s="116"/>
      <c r="IU3" s="116"/>
    </row>
    <row r="4" spans="1:255" s="10" customFormat="1" ht="24.95" customHeight="1" x14ac:dyDescent="0.25">
      <c r="A4" s="132" t="s">
        <v>34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row>
    <row r="5" spans="1:255" s="7" customFormat="1" ht="71.25" customHeight="1" x14ac:dyDescent="0.25">
      <c r="A5" s="130" t="s">
        <v>0</v>
      </c>
      <c r="B5" s="134" t="s">
        <v>31</v>
      </c>
      <c r="C5" s="130" t="s">
        <v>38</v>
      </c>
      <c r="D5" s="130" t="s">
        <v>39</v>
      </c>
      <c r="E5" s="130" t="s">
        <v>40</v>
      </c>
      <c r="F5" s="130" t="s">
        <v>41</v>
      </c>
      <c r="G5" s="131"/>
      <c r="H5" s="131" t="s">
        <v>35</v>
      </c>
      <c r="I5" s="131"/>
      <c r="J5" s="131"/>
      <c r="K5" s="131"/>
      <c r="L5" s="131"/>
      <c r="M5" s="134" t="s">
        <v>1</v>
      </c>
      <c r="N5" s="135"/>
      <c r="O5" s="130" t="s">
        <v>2</v>
      </c>
      <c r="P5" s="136"/>
      <c r="Q5" s="136"/>
      <c r="R5" s="131" t="s">
        <v>3</v>
      </c>
      <c r="S5" s="131"/>
      <c r="T5" s="131" t="s">
        <v>4</v>
      </c>
      <c r="U5" s="131"/>
      <c r="V5" s="130" t="s">
        <v>5</v>
      </c>
      <c r="W5" s="133"/>
      <c r="X5" s="133"/>
      <c r="Y5" s="134" t="s">
        <v>6</v>
      </c>
      <c r="Z5" s="135"/>
      <c r="AA5" s="131" t="s">
        <v>7</v>
      </c>
    </row>
    <row r="6" spans="1:255" s="7" customFormat="1" ht="44.25" customHeight="1" x14ac:dyDescent="0.25">
      <c r="A6" s="133"/>
      <c r="B6" s="135"/>
      <c r="C6" s="133"/>
      <c r="D6" s="133"/>
      <c r="E6" s="133"/>
      <c r="F6" s="130" t="s">
        <v>42</v>
      </c>
      <c r="G6" s="130" t="s">
        <v>43</v>
      </c>
      <c r="H6" s="130" t="s">
        <v>44</v>
      </c>
      <c r="I6" s="131" t="s">
        <v>8</v>
      </c>
      <c r="J6" s="131"/>
      <c r="K6" s="131"/>
      <c r="L6" s="131"/>
      <c r="M6" s="131" t="s">
        <v>9</v>
      </c>
      <c r="N6" s="131" t="s">
        <v>10</v>
      </c>
      <c r="O6" s="130" t="s">
        <v>47</v>
      </c>
      <c r="P6" s="131"/>
      <c r="Q6" s="134" t="s">
        <v>50</v>
      </c>
      <c r="R6" s="131" t="s">
        <v>11</v>
      </c>
      <c r="S6" s="131" t="s">
        <v>12</v>
      </c>
      <c r="T6" s="131" t="s">
        <v>11</v>
      </c>
      <c r="U6" s="131" t="s">
        <v>12</v>
      </c>
      <c r="V6" s="130" t="s">
        <v>13</v>
      </c>
      <c r="W6" s="130" t="s">
        <v>14</v>
      </c>
      <c r="X6" s="130" t="s">
        <v>15</v>
      </c>
      <c r="Y6" s="131" t="s">
        <v>9</v>
      </c>
      <c r="Z6" s="131" t="s">
        <v>10</v>
      </c>
      <c r="AA6" s="133"/>
    </row>
    <row r="7" spans="1:255" s="7" customFormat="1" ht="49.5" x14ac:dyDescent="0.25">
      <c r="A7" s="133"/>
      <c r="B7" s="135"/>
      <c r="C7" s="133"/>
      <c r="D7" s="133"/>
      <c r="E7" s="133"/>
      <c r="F7" s="131"/>
      <c r="G7" s="131"/>
      <c r="H7" s="131"/>
      <c r="I7" s="117" t="s">
        <v>45</v>
      </c>
      <c r="J7" s="117" t="s">
        <v>16</v>
      </c>
      <c r="K7" s="117" t="s">
        <v>17</v>
      </c>
      <c r="L7" s="117" t="s">
        <v>46</v>
      </c>
      <c r="M7" s="131"/>
      <c r="N7" s="131"/>
      <c r="O7" s="8" t="s">
        <v>48</v>
      </c>
      <c r="P7" s="8" t="s">
        <v>49</v>
      </c>
      <c r="Q7" s="134"/>
      <c r="R7" s="131"/>
      <c r="S7" s="131"/>
      <c r="T7" s="131"/>
      <c r="U7" s="131"/>
      <c r="V7" s="131"/>
      <c r="W7" s="133"/>
      <c r="X7" s="131"/>
      <c r="Y7" s="131"/>
      <c r="Z7" s="131"/>
      <c r="AA7" s="133"/>
    </row>
    <row r="8" spans="1:255" ht="84" customHeight="1" x14ac:dyDescent="0.25">
      <c r="A8" s="18">
        <v>104</v>
      </c>
      <c r="B8" s="17" t="s">
        <v>791</v>
      </c>
      <c r="C8" s="17" t="s">
        <v>110</v>
      </c>
      <c r="D8" s="19">
        <v>16800000</v>
      </c>
      <c r="E8" s="20" t="s">
        <v>112</v>
      </c>
      <c r="F8" s="20" t="s">
        <v>113</v>
      </c>
      <c r="G8" s="20" t="s">
        <v>792</v>
      </c>
      <c r="H8" s="42" t="s">
        <v>796</v>
      </c>
      <c r="I8" s="118">
        <v>15605498</v>
      </c>
      <c r="J8" s="119">
        <v>0</v>
      </c>
      <c r="K8" s="119">
        <v>0</v>
      </c>
      <c r="L8" s="120">
        <v>15605498</v>
      </c>
      <c r="M8" s="123" t="s">
        <v>374</v>
      </c>
      <c r="N8" s="19"/>
      <c r="O8" s="19"/>
      <c r="P8" s="19"/>
      <c r="Q8" s="123" t="s">
        <v>374</v>
      </c>
      <c r="R8" s="124"/>
      <c r="S8" s="124"/>
      <c r="T8" s="124"/>
      <c r="U8" s="124"/>
      <c r="V8" s="124"/>
      <c r="W8" s="124"/>
      <c r="X8" s="124"/>
      <c r="Y8" s="124"/>
      <c r="Z8" s="123" t="s">
        <v>374</v>
      </c>
      <c r="AA8" s="22" t="s">
        <v>375</v>
      </c>
    </row>
    <row r="9" spans="1:255" ht="81" customHeight="1" x14ac:dyDescent="0.25">
      <c r="A9" s="23">
        <v>104</v>
      </c>
      <c r="B9" s="24" t="s">
        <v>59</v>
      </c>
      <c r="C9" s="24" t="s">
        <v>118</v>
      </c>
      <c r="D9" s="25">
        <v>7700000</v>
      </c>
      <c r="E9" s="26" t="s">
        <v>120</v>
      </c>
      <c r="F9" s="26" t="s">
        <v>113</v>
      </c>
      <c r="G9" s="26" t="s">
        <v>113</v>
      </c>
      <c r="H9" s="43" t="s">
        <v>797</v>
      </c>
      <c r="I9" s="120">
        <v>7700000</v>
      </c>
      <c r="J9" s="121">
        <v>0</v>
      </c>
      <c r="K9" s="121">
        <v>0</v>
      </c>
      <c r="L9" s="120">
        <v>7700000</v>
      </c>
      <c r="M9" s="123" t="s">
        <v>374</v>
      </c>
      <c r="N9" s="25"/>
      <c r="O9" s="25"/>
      <c r="P9" s="25"/>
      <c r="Q9" s="123" t="s">
        <v>374</v>
      </c>
      <c r="R9" s="123"/>
      <c r="S9" s="123"/>
      <c r="T9" s="123"/>
      <c r="U9" s="123"/>
      <c r="V9" s="123"/>
      <c r="W9" s="123"/>
      <c r="X9" s="123"/>
      <c r="Y9" s="123"/>
      <c r="Z9" s="123" t="s">
        <v>374</v>
      </c>
      <c r="AA9" s="30" t="s">
        <v>375</v>
      </c>
    </row>
    <row r="10" spans="1:255" ht="90" customHeight="1" x14ac:dyDescent="0.25">
      <c r="A10" s="23">
        <v>104</v>
      </c>
      <c r="B10" s="24" t="s">
        <v>59</v>
      </c>
      <c r="C10" s="24" t="s">
        <v>125</v>
      </c>
      <c r="D10" s="25">
        <v>14590000</v>
      </c>
      <c r="E10" s="26" t="s">
        <v>127</v>
      </c>
      <c r="F10" s="26" t="s">
        <v>128</v>
      </c>
      <c r="G10" s="26" t="s">
        <v>128</v>
      </c>
      <c r="H10" s="43" t="s">
        <v>797</v>
      </c>
      <c r="I10" s="120">
        <v>14590000</v>
      </c>
      <c r="J10" s="121">
        <v>0</v>
      </c>
      <c r="K10" s="121">
        <v>0</v>
      </c>
      <c r="L10" s="120">
        <v>14590000</v>
      </c>
      <c r="M10" s="123" t="s">
        <v>374</v>
      </c>
      <c r="N10" s="25"/>
      <c r="O10" s="25"/>
      <c r="P10" s="25"/>
      <c r="Q10" s="123" t="s">
        <v>374</v>
      </c>
      <c r="R10" s="123"/>
      <c r="S10" s="123"/>
      <c r="T10" s="123"/>
      <c r="U10" s="123"/>
      <c r="V10" s="123"/>
      <c r="W10" s="123"/>
      <c r="X10" s="123"/>
      <c r="Y10" s="123"/>
      <c r="Z10" s="123" t="s">
        <v>374</v>
      </c>
      <c r="AA10" s="30" t="s">
        <v>375</v>
      </c>
    </row>
    <row r="11" spans="1:255" ht="33.75" customHeight="1" x14ac:dyDescent="0.25">
      <c r="A11" s="23">
        <v>104</v>
      </c>
      <c r="B11" s="24" t="s">
        <v>58</v>
      </c>
      <c r="C11" s="24" t="s">
        <v>338</v>
      </c>
      <c r="D11" s="25">
        <v>5400000</v>
      </c>
      <c r="E11" s="26" t="s">
        <v>337</v>
      </c>
      <c r="F11" s="26" t="s">
        <v>113</v>
      </c>
      <c r="G11" s="26" t="s">
        <v>113</v>
      </c>
      <c r="H11" s="43" t="s">
        <v>797</v>
      </c>
      <c r="I11" s="120">
        <v>5400000</v>
      </c>
      <c r="J11" s="121">
        <v>0</v>
      </c>
      <c r="K11" s="121">
        <v>0</v>
      </c>
      <c r="L11" s="120">
        <v>5400000</v>
      </c>
      <c r="M11" s="123" t="s">
        <v>374</v>
      </c>
      <c r="N11" s="25"/>
      <c r="O11" s="25"/>
      <c r="P11" s="25"/>
      <c r="Q11" s="123" t="s">
        <v>374</v>
      </c>
      <c r="R11" s="123"/>
      <c r="S11" s="123"/>
      <c r="T11" s="123"/>
      <c r="U11" s="123"/>
      <c r="V11" s="123"/>
      <c r="W11" s="123"/>
      <c r="X11" s="123"/>
      <c r="Y11" s="123" t="s">
        <v>374</v>
      </c>
      <c r="Z11" s="123"/>
      <c r="AA11" s="28"/>
    </row>
    <row r="12" spans="1:255" ht="23.25" customHeight="1" x14ac:dyDescent="0.25">
      <c r="A12" s="23">
        <v>104</v>
      </c>
      <c r="B12" s="24" t="s">
        <v>323</v>
      </c>
      <c r="C12" s="24" t="s">
        <v>137</v>
      </c>
      <c r="D12" s="25">
        <v>18000000</v>
      </c>
      <c r="E12" s="26" t="s">
        <v>339</v>
      </c>
      <c r="F12" s="26" t="s">
        <v>113</v>
      </c>
      <c r="G12" s="26" t="s">
        <v>113</v>
      </c>
      <c r="H12" s="43" t="s">
        <v>797</v>
      </c>
      <c r="I12" s="120">
        <v>18000000</v>
      </c>
      <c r="J12" s="121">
        <v>0</v>
      </c>
      <c r="K12" s="121">
        <v>0</v>
      </c>
      <c r="L12" s="120">
        <v>18000000</v>
      </c>
      <c r="M12" s="123" t="s">
        <v>374</v>
      </c>
      <c r="N12" s="25"/>
      <c r="O12" s="25"/>
      <c r="P12" s="25"/>
      <c r="Q12" s="123" t="s">
        <v>374</v>
      </c>
      <c r="R12" s="123"/>
      <c r="S12" s="123"/>
      <c r="T12" s="123"/>
      <c r="U12" s="123"/>
      <c r="V12" s="123"/>
      <c r="W12" s="123"/>
      <c r="X12" s="123"/>
      <c r="Y12" s="123" t="s">
        <v>374</v>
      </c>
      <c r="Z12" s="123"/>
      <c r="AA12" s="30"/>
    </row>
    <row r="13" spans="1:255" ht="36" customHeight="1" x14ac:dyDescent="0.25">
      <c r="A13" s="23">
        <v>104</v>
      </c>
      <c r="B13" s="24" t="s">
        <v>326</v>
      </c>
      <c r="C13" s="24" t="s">
        <v>292</v>
      </c>
      <c r="D13" s="25">
        <v>16000000</v>
      </c>
      <c r="E13" s="26" t="s">
        <v>340</v>
      </c>
      <c r="F13" s="26" t="s">
        <v>113</v>
      </c>
      <c r="G13" s="26" t="s">
        <v>113</v>
      </c>
      <c r="H13" s="43" t="s">
        <v>797</v>
      </c>
      <c r="I13" s="120">
        <v>16000000</v>
      </c>
      <c r="J13" s="121">
        <v>0</v>
      </c>
      <c r="K13" s="121">
        <v>0</v>
      </c>
      <c r="L13" s="120">
        <v>16000000</v>
      </c>
      <c r="M13" s="123" t="s">
        <v>374</v>
      </c>
      <c r="N13" s="25"/>
      <c r="O13" s="25"/>
      <c r="P13" s="25"/>
      <c r="Q13" s="123" t="s">
        <v>374</v>
      </c>
      <c r="R13" s="123"/>
      <c r="S13" s="123"/>
      <c r="T13" s="123"/>
      <c r="U13" s="123"/>
      <c r="V13" s="123"/>
      <c r="W13" s="123"/>
      <c r="X13" s="123"/>
      <c r="Y13" s="123" t="s">
        <v>374</v>
      </c>
      <c r="Z13" s="123"/>
      <c r="AA13" s="28"/>
    </row>
    <row r="14" spans="1:255" ht="91.5" customHeight="1" x14ac:dyDescent="0.25">
      <c r="A14" s="23">
        <v>104</v>
      </c>
      <c r="B14" s="24" t="s">
        <v>147</v>
      </c>
      <c r="C14" s="24" t="s">
        <v>148</v>
      </c>
      <c r="D14" s="25">
        <v>22080000</v>
      </c>
      <c r="E14" s="26" t="s">
        <v>150</v>
      </c>
      <c r="F14" s="26" t="s">
        <v>113</v>
      </c>
      <c r="G14" s="26" t="s">
        <v>773</v>
      </c>
      <c r="H14" s="43" t="s">
        <v>797</v>
      </c>
      <c r="I14" s="120">
        <v>22080000</v>
      </c>
      <c r="J14" s="121">
        <v>0</v>
      </c>
      <c r="K14" s="121">
        <v>0</v>
      </c>
      <c r="L14" s="120">
        <v>22080000</v>
      </c>
      <c r="M14" s="123" t="s">
        <v>374</v>
      </c>
      <c r="N14" s="25"/>
      <c r="O14" s="25"/>
      <c r="P14" s="25"/>
      <c r="Q14" s="123" t="s">
        <v>374</v>
      </c>
      <c r="R14" s="123"/>
      <c r="S14" s="123"/>
      <c r="T14" s="123"/>
      <c r="U14" s="123"/>
      <c r="V14" s="123"/>
      <c r="W14" s="123"/>
      <c r="X14" s="123"/>
      <c r="Y14" s="123"/>
      <c r="Z14" s="123" t="s">
        <v>374</v>
      </c>
      <c r="AA14" s="30" t="s">
        <v>375</v>
      </c>
    </row>
    <row r="15" spans="1:255" ht="90.75" customHeight="1" x14ac:dyDescent="0.25">
      <c r="A15" s="23">
        <v>104</v>
      </c>
      <c r="B15" s="24" t="s">
        <v>58</v>
      </c>
      <c r="C15" s="24" t="s">
        <v>569</v>
      </c>
      <c r="D15" s="25">
        <v>10500000</v>
      </c>
      <c r="E15" s="26" t="s">
        <v>329</v>
      </c>
      <c r="F15" s="26" t="s">
        <v>113</v>
      </c>
      <c r="G15" s="26" t="s">
        <v>113</v>
      </c>
      <c r="H15" s="43" t="s">
        <v>797</v>
      </c>
      <c r="I15" s="120">
        <v>10493318</v>
      </c>
      <c r="J15" s="121">
        <v>0</v>
      </c>
      <c r="K15" s="121">
        <v>0</v>
      </c>
      <c r="L15" s="120">
        <v>10493318</v>
      </c>
      <c r="M15" s="123" t="s">
        <v>374</v>
      </c>
      <c r="N15" s="25"/>
      <c r="O15" s="25"/>
      <c r="P15" s="25"/>
      <c r="Q15" s="123" t="s">
        <v>374</v>
      </c>
      <c r="R15" s="123"/>
      <c r="S15" s="123"/>
      <c r="T15" s="123"/>
      <c r="U15" s="123"/>
      <c r="V15" s="123"/>
      <c r="W15" s="123"/>
      <c r="X15" s="123"/>
      <c r="Y15" s="123"/>
      <c r="Z15" s="123" t="s">
        <v>374</v>
      </c>
      <c r="AA15" s="30" t="s">
        <v>375</v>
      </c>
    </row>
    <row r="16" spans="1:255" ht="89.25" customHeight="1" x14ac:dyDescent="0.25">
      <c r="A16" s="23">
        <v>104</v>
      </c>
      <c r="B16" s="24" t="s">
        <v>160</v>
      </c>
      <c r="C16" s="24" t="s">
        <v>161</v>
      </c>
      <c r="D16" s="25">
        <v>5680000</v>
      </c>
      <c r="E16" s="26" t="s">
        <v>329</v>
      </c>
      <c r="F16" s="26" t="s">
        <v>113</v>
      </c>
      <c r="G16" s="26" t="s">
        <v>773</v>
      </c>
      <c r="H16" s="43" t="s">
        <v>797</v>
      </c>
      <c r="I16" s="120">
        <v>5680000</v>
      </c>
      <c r="J16" s="121">
        <v>0</v>
      </c>
      <c r="K16" s="121">
        <v>0</v>
      </c>
      <c r="L16" s="120">
        <v>5680000</v>
      </c>
      <c r="M16" s="123" t="s">
        <v>374</v>
      </c>
      <c r="N16" s="25"/>
      <c r="O16" s="25"/>
      <c r="P16" s="25"/>
      <c r="Q16" s="123" t="s">
        <v>374</v>
      </c>
      <c r="R16" s="123"/>
      <c r="S16" s="123"/>
      <c r="T16" s="123"/>
      <c r="U16" s="123"/>
      <c r="V16" s="123"/>
      <c r="W16" s="123"/>
      <c r="X16" s="123"/>
      <c r="Y16" s="123"/>
      <c r="Z16" s="123" t="s">
        <v>374</v>
      </c>
      <c r="AA16" s="30" t="s">
        <v>375</v>
      </c>
    </row>
    <row r="17" spans="1:255" ht="93.75" customHeight="1" x14ac:dyDescent="0.25">
      <c r="A17" s="31">
        <v>104</v>
      </c>
      <c r="B17" s="32" t="s">
        <v>58</v>
      </c>
      <c r="C17" s="32" t="s">
        <v>165</v>
      </c>
      <c r="D17" s="33">
        <v>8470000</v>
      </c>
      <c r="E17" s="34" t="s">
        <v>330</v>
      </c>
      <c r="F17" s="34" t="s">
        <v>113</v>
      </c>
      <c r="G17" s="34" t="s">
        <v>773</v>
      </c>
      <c r="H17" s="44" t="s">
        <v>797</v>
      </c>
      <c r="I17" s="125">
        <v>8470000</v>
      </c>
      <c r="J17" s="126">
        <v>0</v>
      </c>
      <c r="K17" s="126">
        <v>0</v>
      </c>
      <c r="L17" s="125">
        <v>8470000</v>
      </c>
      <c r="M17" s="127" t="s">
        <v>374</v>
      </c>
      <c r="N17" s="33"/>
      <c r="O17" s="33"/>
      <c r="P17" s="33"/>
      <c r="Q17" s="127" t="s">
        <v>374</v>
      </c>
      <c r="R17" s="127"/>
      <c r="S17" s="127"/>
      <c r="T17" s="127"/>
      <c r="U17" s="127"/>
      <c r="V17" s="127"/>
      <c r="W17" s="127"/>
      <c r="X17" s="127"/>
      <c r="Y17" s="127"/>
      <c r="Z17" s="127" t="s">
        <v>374</v>
      </c>
      <c r="AA17" s="39" t="s">
        <v>375</v>
      </c>
    </row>
    <row r="18" spans="1:255" ht="77.25" customHeight="1" x14ac:dyDescent="0.25">
      <c r="A18" s="23">
        <v>104</v>
      </c>
      <c r="B18" s="24" t="s">
        <v>291</v>
      </c>
      <c r="C18" s="24" t="s">
        <v>172</v>
      </c>
      <c r="D18" s="25">
        <v>7570000</v>
      </c>
      <c r="E18" s="26" t="s">
        <v>331</v>
      </c>
      <c r="F18" s="26" t="s">
        <v>113</v>
      </c>
      <c r="G18" s="26" t="s">
        <v>113</v>
      </c>
      <c r="H18" s="43" t="s">
        <v>797</v>
      </c>
      <c r="I18" s="120">
        <v>7096427</v>
      </c>
      <c r="J18" s="121">
        <v>0</v>
      </c>
      <c r="K18" s="121">
        <v>0</v>
      </c>
      <c r="L18" s="120">
        <v>7096427</v>
      </c>
      <c r="M18" s="123" t="s">
        <v>374</v>
      </c>
      <c r="N18" s="25"/>
      <c r="O18" s="25"/>
      <c r="P18" s="25"/>
      <c r="Q18" s="123" t="s">
        <v>374</v>
      </c>
      <c r="R18" s="123"/>
      <c r="S18" s="123"/>
      <c r="T18" s="123"/>
      <c r="U18" s="123"/>
      <c r="V18" s="123"/>
      <c r="W18" s="123"/>
      <c r="X18" s="123"/>
      <c r="Y18" s="123"/>
      <c r="Z18" s="123" t="s">
        <v>374</v>
      </c>
      <c r="AA18" s="30" t="s">
        <v>375</v>
      </c>
    </row>
    <row r="19" spans="1:255" ht="76.5" customHeight="1" x14ac:dyDescent="0.25">
      <c r="A19" s="23">
        <v>104</v>
      </c>
      <c r="B19" s="24" t="s">
        <v>293</v>
      </c>
      <c r="C19" s="24" t="s">
        <v>180</v>
      </c>
      <c r="D19" s="25">
        <v>450000</v>
      </c>
      <c r="E19" s="26" t="s">
        <v>332</v>
      </c>
      <c r="F19" s="26" t="s">
        <v>328</v>
      </c>
      <c r="G19" s="26" t="s">
        <v>328</v>
      </c>
      <c r="H19" s="43" t="s">
        <v>797</v>
      </c>
      <c r="I19" s="120">
        <v>450000</v>
      </c>
      <c r="J19" s="121">
        <v>0</v>
      </c>
      <c r="K19" s="121">
        <v>0</v>
      </c>
      <c r="L19" s="120">
        <v>450000</v>
      </c>
      <c r="M19" s="123" t="s">
        <v>374</v>
      </c>
      <c r="N19" s="25"/>
      <c r="O19" s="25"/>
      <c r="P19" s="25"/>
      <c r="Q19" s="123" t="s">
        <v>374</v>
      </c>
      <c r="R19" s="123"/>
      <c r="S19" s="123"/>
      <c r="T19" s="123"/>
      <c r="U19" s="123"/>
      <c r="V19" s="123"/>
      <c r="W19" s="123"/>
      <c r="X19" s="123"/>
      <c r="Y19" s="123"/>
      <c r="Z19" s="123" t="s">
        <v>374</v>
      </c>
      <c r="AA19" s="30" t="s">
        <v>375</v>
      </c>
    </row>
    <row r="20" spans="1:255" ht="39.75" customHeight="1" x14ac:dyDescent="0.25">
      <c r="A20" s="23">
        <v>104</v>
      </c>
      <c r="B20" s="24" t="s">
        <v>294</v>
      </c>
      <c r="C20" s="24" t="s">
        <v>295</v>
      </c>
      <c r="D20" s="25">
        <v>12000000</v>
      </c>
      <c r="E20" s="26" t="s">
        <v>341</v>
      </c>
      <c r="F20" s="26" t="s">
        <v>113</v>
      </c>
      <c r="G20" s="26" t="s">
        <v>113</v>
      </c>
      <c r="H20" s="43" t="s">
        <v>797</v>
      </c>
      <c r="I20" s="120">
        <v>12000000</v>
      </c>
      <c r="J20" s="121">
        <v>0</v>
      </c>
      <c r="K20" s="121">
        <v>0</v>
      </c>
      <c r="L20" s="120">
        <v>12000000</v>
      </c>
      <c r="M20" s="123" t="s">
        <v>374</v>
      </c>
      <c r="N20" s="25"/>
      <c r="O20" s="25"/>
      <c r="P20" s="25"/>
      <c r="Q20" s="123" t="s">
        <v>374</v>
      </c>
      <c r="R20" s="123"/>
      <c r="S20" s="123"/>
      <c r="T20" s="123"/>
      <c r="U20" s="123"/>
      <c r="V20" s="123"/>
      <c r="W20" s="123"/>
      <c r="X20" s="123"/>
      <c r="Y20" s="123" t="s">
        <v>374</v>
      </c>
      <c r="Z20" s="123"/>
      <c r="AA20" s="28"/>
    </row>
    <row r="21" spans="1:255" ht="31.5" x14ac:dyDescent="0.25">
      <c r="A21" s="23">
        <v>104</v>
      </c>
      <c r="B21" s="24" t="s">
        <v>291</v>
      </c>
      <c r="C21" s="24" t="s">
        <v>296</v>
      </c>
      <c r="D21" s="25">
        <v>13000000</v>
      </c>
      <c r="E21" s="26" t="s">
        <v>342</v>
      </c>
      <c r="F21" s="26" t="s">
        <v>113</v>
      </c>
      <c r="G21" s="26" t="s">
        <v>113</v>
      </c>
      <c r="H21" s="43" t="s">
        <v>797</v>
      </c>
      <c r="I21" s="120">
        <v>13000000</v>
      </c>
      <c r="J21" s="121">
        <v>0</v>
      </c>
      <c r="K21" s="121">
        <v>0</v>
      </c>
      <c r="L21" s="120">
        <v>13000000</v>
      </c>
      <c r="M21" s="123" t="s">
        <v>374</v>
      </c>
      <c r="N21" s="25"/>
      <c r="O21" s="25"/>
      <c r="P21" s="25"/>
      <c r="Q21" s="123" t="s">
        <v>374</v>
      </c>
      <c r="R21" s="123"/>
      <c r="S21" s="123"/>
      <c r="T21" s="123"/>
      <c r="U21" s="123"/>
      <c r="V21" s="123"/>
      <c r="W21" s="123"/>
      <c r="X21" s="123"/>
      <c r="Y21" s="123" t="s">
        <v>374</v>
      </c>
      <c r="Z21" s="123"/>
      <c r="AA21" s="30"/>
    </row>
    <row r="22" spans="1:255" ht="39" customHeight="1" x14ac:dyDescent="0.25">
      <c r="A22" s="23">
        <v>104</v>
      </c>
      <c r="B22" s="24" t="s">
        <v>58</v>
      </c>
      <c r="C22" s="24" t="s">
        <v>297</v>
      </c>
      <c r="D22" s="25">
        <v>14000000</v>
      </c>
      <c r="E22" s="26" t="s">
        <v>343</v>
      </c>
      <c r="F22" s="26" t="s">
        <v>113</v>
      </c>
      <c r="G22" s="26" t="s">
        <v>113</v>
      </c>
      <c r="H22" s="43" t="s">
        <v>797</v>
      </c>
      <c r="I22" s="120">
        <v>14000000</v>
      </c>
      <c r="J22" s="121">
        <v>0</v>
      </c>
      <c r="K22" s="121">
        <v>0</v>
      </c>
      <c r="L22" s="120">
        <v>14000000</v>
      </c>
      <c r="M22" s="123" t="s">
        <v>374</v>
      </c>
      <c r="N22" s="25"/>
      <c r="O22" s="25"/>
      <c r="P22" s="25"/>
      <c r="Q22" s="123" t="s">
        <v>374</v>
      </c>
      <c r="R22" s="123"/>
      <c r="S22" s="123"/>
      <c r="T22" s="123"/>
      <c r="U22" s="123"/>
      <c r="V22" s="123"/>
      <c r="W22" s="123"/>
      <c r="X22" s="123"/>
      <c r="Y22" s="123" t="s">
        <v>374</v>
      </c>
      <c r="Z22" s="123"/>
      <c r="AA22" s="30"/>
    </row>
    <row r="23" spans="1:255" ht="40.5" customHeight="1" x14ac:dyDescent="0.25">
      <c r="A23" s="23">
        <v>104</v>
      </c>
      <c r="B23" s="24" t="s">
        <v>298</v>
      </c>
      <c r="C23" s="24" t="s">
        <v>299</v>
      </c>
      <c r="D23" s="25">
        <v>14350000</v>
      </c>
      <c r="E23" s="26" t="s">
        <v>342</v>
      </c>
      <c r="F23" s="26" t="s">
        <v>113</v>
      </c>
      <c r="G23" s="26" t="s">
        <v>113</v>
      </c>
      <c r="H23" s="43" t="s">
        <v>797</v>
      </c>
      <c r="I23" s="120">
        <v>14350000</v>
      </c>
      <c r="J23" s="121">
        <v>0</v>
      </c>
      <c r="K23" s="121">
        <v>0</v>
      </c>
      <c r="L23" s="120">
        <v>14350000</v>
      </c>
      <c r="M23" s="123" t="s">
        <v>374</v>
      </c>
      <c r="N23" s="25"/>
      <c r="O23" s="25"/>
      <c r="P23" s="25"/>
      <c r="Q23" s="123" t="s">
        <v>374</v>
      </c>
      <c r="R23" s="123"/>
      <c r="S23" s="123"/>
      <c r="T23" s="123"/>
      <c r="U23" s="123"/>
      <c r="V23" s="123"/>
      <c r="W23" s="123"/>
      <c r="X23" s="123"/>
      <c r="Y23" s="123" t="s">
        <v>374</v>
      </c>
      <c r="Z23" s="123"/>
      <c r="AA23" s="30"/>
    </row>
    <row r="24" spans="1:255" ht="39.75" customHeight="1" x14ac:dyDescent="0.25">
      <c r="A24" s="23">
        <v>104</v>
      </c>
      <c r="B24" s="24" t="s">
        <v>300</v>
      </c>
      <c r="C24" s="24" t="s">
        <v>301</v>
      </c>
      <c r="D24" s="25">
        <v>14000000</v>
      </c>
      <c r="E24" s="26" t="s">
        <v>340</v>
      </c>
      <c r="F24" s="26" t="s">
        <v>113</v>
      </c>
      <c r="G24" s="26" t="s">
        <v>113</v>
      </c>
      <c r="H24" s="43" t="s">
        <v>797</v>
      </c>
      <c r="I24" s="120">
        <v>14000000</v>
      </c>
      <c r="J24" s="121">
        <v>0</v>
      </c>
      <c r="K24" s="121">
        <v>0</v>
      </c>
      <c r="L24" s="120">
        <v>14000000</v>
      </c>
      <c r="M24" s="123" t="s">
        <v>374</v>
      </c>
      <c r="N24" s="25"/>
      <c r="O24" s="25"/>
      <c r="P24" s="25"/>
      <c r="Q24" s="123" t="s">
        <v>374</v>
      </c>
      <c r="R24" s="123"/>
      <c r="S24" s="123"/>
      <c r="T24" s="123"/>
      <c r="U24" s="123"/>
      <c r="V24" s="123"/>
      <c r="W24" s="123"/>
      <c r="X24" s="123"/>
      <c r="Y24" s="123" t="s">
        <v>374</v>
      </c>
      <c r="Z24" s="123"/>
      <c r="AA24" s="30"/>
    </row>
    <row r="25" spans="1:255" ht="37.5" customHeight="1" x14ac:dyDescent="0.25">
      <c r="A25" s="23">
        <v>104</v>
      </c>
      <c r="B25" s="24" t="s">
        <v>300</v>
      </c>
      <c r="C25" s="24" t="s">
        <v>302</v>
      </c>
      <c r="D25" s="25">
        <v>21300000</v>
      </c>
      <c r="E25" s="26" t="s">
        <v>827</v>
      </c>
      <c r="F25" s="26" t="s">
        <v>113</v>
      </c>
      <c r="G25" s="26" t="s">
        <v>113</v>
      </c>
      <c r="H25" s="43" t="s">
        <v>797</v>
      </c>
      <c r="I25" s="120">
        <v>21300000</v>
      </c>
      <c r="J25" s="121">
        <v>0</v>
      </c>
      <c r="K25" s="121">
        <v>0</v>
      </c>
      <c r="L25" s="120">
        <v>21300000</v>
      </c>
      <c r="M25" s="123" t="s">
        <v>374</v>
      </c>
      <c r="N25" s="25"/>
      <c r="O25" s="25"/>
      <c r="P25" s="25"/>
      <c r="Q25" s="123" t="s">
        <v>374</v>
      </c>
      <c r="R25" s="123"/>
      <c r="S25" s="123"/>
      <c r="T25" s="123"/>
      <c r="U25" s="123"/>
      <c r="V25" s="123"/>
      <c r="W25" s="123"/>
      <c r="X25" s="123"/>
      <c r="Y25" s="123" t="s">
        <v>374</v>
      </c>
      <c r="Z25" s="123"/>
      <c r="AA25" s="3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row>
    <row r="26" spans="1:255" ht="39.75" customHeight="1" x14ac:dyDescent="0.25">
      <c r="A26" s="23">
        <v>104</v>
      </c>
      <c r="B26" s="24" t="s">
        <v>298</v>
      </c>
      <c r="C26" s="24" t="s">
        <v>303</v>
      </c>
      <c r="D26" s="25">
        <v>7500000</v>
      </c>
      <c r="E26" s="26" t="s">
        <v>343</v>
      </c>
      <c r="F26" s="26" t="s">
        <v>113</v>
      </c>
      <c r="G26" s="26" t="s">
        <v>113</v>
      </c>
      <c r="H26" s="43" t="s">
        <v>797</v>
      </c>
      <c r="I26" s="120">
        <v>7500000</v>
      </c>
      <c r="J26" s="121">
        <v>0</v>
      </c>
      <c r="K26" s="121">
        <v>0</v>
      </c>
      <c r="L26" s="120">
        <v>7500000</v>
      </c>
      <c r="M26" s="123" t="s">
        <v>374</v>
      </c>
      <c r="N26" s="25"/>
      <c r="O26" s="25"/>
      <c r="P26" s="25"/>
      <c r="Q26" s="123" t="s">
        <v>374</v>
      </c>
      <c r="R26" s="123"/>
      <c r="S26" s="123"/>
      <c r="T26" s="123"/>
      <c r="U26" s="123"/>
      <c r="V26" s="123"/>
      <c r="W26" s="123"/>
      <c r="X26" s="123"/>
      <c r="Y26" s="123" t="s">
        <v>374</v>
      </c>
      <c r="Z26" s="123"/>
      <c r="AA26" s="30"/>
    </row>
    <row r="27" spans="1:255" ht="74.25" customHeight="1" x14ac:dyDescent="0.25">
      <c r="A27" s="23">
        <v>104</v>
      </c>
      <c r="B27" s="24" t="s">
        <v>790</v>
      </c>
      <c r="C27" s="24" t="s">
        <v>776</v>
      </c>
      <c r="D27" s="25">
        <v>10550000</v>
      </c>
      <c r="E27" s="26" t="s">
        <v>333</v>
      </c>
      <c r="F27" s="26" t="s">
        <v>221</v>
      </c>
      <c r="G27" s="26" t="s">
        <v>221</v>
      </c>
      <c r="H27" s="43" t="s">
        <v>797</v>
      </c>
      <c r="I27" s="120">
        <v>10550000</v>
      </c>
      <c r="J27" s="121">
        <v>0</v>
      </c>
      <c r="K27" s="121">
        <v>0</v>
      </c>
      <c r="L27" s="120">
        <v>10550000</v>
      </c>
      <c r="M27" s="123" t="s">
        <v>374</v>
      </c>
      <c r="N27" s="25"/>
      <c r="O27" s="25"/>
      <c r="P27" s="25"/>
      <c r="Q27" s="123" t="s">
        <v>374</v>
      </c>
      <c r="R27" s="123"/>
      <c r="S27" s="123"/>
      <c r="T27" s="123"/>
      <c r="U27" s="123"/>
      <c r="V27" s="123"/>
      <c r="W27" s="123"/>
      <c r="X27" s="123"/>
      <c r="Y27" s="123"/>
      <c r="Z27" s="123" t="s">
        <v>374</v>
      </c>
      <c r="AA27" s="30" t="s">
        <v>375</v>
      </c>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row>
    <row r="28" spans="1:255" ht="17.25" customHeight="1" x14ac:dyDescent="0.25">
      <c r="A28" s="23"/>
      <c r="B28" s="24"/>
      <c r="C28" s="24" t="s">
        <v>72</v>
      </c>
      <c r="D28" s="25">
        <f>SUM(D8:D27)</f>
        <v>239940000</v>
      </c>
      <c r="E28" s="106"/>
      <c r="F28" s="26"/>
      <c r="G28" s="26"/>
      <c r="H28" s="40" t="s">
        <v>71</v>
      </c>
      <c r="I28" s="120">
        <v>238265243</v>
      </c>
      <c r="J28" s="120">
        <v>0</v>
      </c>
      <c r="K28" s="120">
        <v>0</v>
      </c>
      <c r="L28" s="120">
        <v>238265243</v>
      </c>
      <c r="M28" s="123"/>
      <c r="N28" s="25"/>
      <c r="O28" s="25"/>
      <c r="P28" s="25"/>
      <c r="Q28" s="123"/>
      <c r="R28" s="123"/>
      <c r="S28" s="123"/>
      <c r="T28" s="123"/>
      <c r="U28" s="123"/>
      <c r="V28" s="123"/>
      <c r="W28" s="123"/>
      <c r="X28" s="123"/>
      <c r="Y28" s="123"/>
      <c r="Z28" s="123"/>
      <c r="AA28" s="30"/>
    </row>
    <row r="29" spans="1:255" ht="21.75" customHeight="1" x14ac:dyDescent="0.25">
      <c r="A29" s="23"/>
      <c r="B29" s="24"/>
      <c r="C29" s="12"/>
      <c r="D29" s="25"/>
      <c r="E29" s="106"/>
      <c r="F29" s="26"/>
      <c r="G29" s="26"/>
      <c r="H29" s="52" t="s">
        <v>794</v>
      </c>
      <c r="I29" s="128"/>
      <c r="J29" s="120"/>
      <c r="K29" s="120"/>
      <c r="L29" s="120"/>
      <c r="M29" s="123"/>
      <c r="N29" s="25"/>
      <c r="O29" s="25"/>
      <c r="P29" s="25"/>
      <c r="Q29" s="123"/>
      <c r="R29" s="123"/>
      <c r="S29" s="123"/>
      <c r="T29" s="123"/>
      <c r="U29" s="123"/>
      <c r="V29" s="123"/>
      <c r="W29" s="123"/>
      <c r="X29" s="123"/>
      <c r="Y29" s="123"/>
      <c r="Z29" s="123"/>
      <c r="AA29" s="30"/>
    </row>
    <row r="30" spans="1:255" ht="89.25" customHeight="1" x14ac:dyDescent="0.25">
      <c r="A30" s="23">
        <v>104</v>
      </c>
      <c r="B30" s="24" t="s">
        <v>147</v>
      </c>
      <c r="C30" s="24" t="s">
        <v>227</v>
      </c>
      <c r="D30" s="25">
        <v>4151035</v>
      </c>
      <c r="E30" s="26" t="s">
        <v>346</v>
      </c>
      <c r="F30" s="41" t="s">
        <v>230</v>
      </c>
      <c r="G30" s="41" t="s">
        <v>774</v>
      </c>
      <c r="H30" s="43" t="s">
        <v>798</v>
      </c>
      <c r="I30" s="120">
        <v>4151035</v>
      </c>
      <c r="J30" s="121">
        <v>0</v>
      </c>
      <c r="K30" s="121">
        <v>0</v>
      </c>
      <c r="L30" s="120">
        <v>4151035</v>
      </c>
      <c r="M30" s="123" t="s">
        <v>374</v>
      </c>
      <c r="N30" s="25"/>
      <c r="O30" s="25"/>
      <c r="P30" s="25"/>
      <c r="Q30" s="123" t="s">
        <v>374</v>
      </c>
      <c r="R30" s="123"/>
      <c r="S30" s="123"/>
      <c r="T30" s="123"/>
      <c r="U30" s="123"/>
      <c r="V30" s="123"/>
      <c r="W30" s="123"/>
      <c r="X30" s="123"/>
      <c r="Y30" s="123"/>
      <c r="Z30" s="123" t="s">
        <v>374</v>
      </c>
      <c r="AA30" s="30" t="s">
        <v>375</v>
      </c>
    </row>
    <row r="31" spans="1:255" ht="91.5" customHeight="1" x14ac:dyDescent="0.25">
      <c r="A31" s="31">
        <v>104</v>
      </c>
      <c r="B31" s="32" t="s">
        <v>69</v>
      </c>
      <c r="C31" s="32" t="s">
        <v>778</v>
      </c>
      <c r="D31" s="33">
        <v>2470000</v>
      </c>
      <c r="E31" s="34" t="s">
        <v>335</v>
      </c>
      <c r="F31" s="34" t="s">
        <v>113</v>
      </c>
      <c r="G31" s="34" t="s">
        <v>113</v>
      </c>
      <c r="H31" s="44" t="s">
        <v>798</v>
      </c>
      <c r="I31" s="125">
        <v>2470000</v>
      </c>
      <c r="J31" s="126">
        <v>0</v>
      </c>
      <c r="K31" s="126">
        <v>0</v>
      </c>
      <c r="L31" s="125">
        <v>2470000</v>
      </c>
      <c r="M31" s="127" t="s">
        <v>374</v>
      </c>
      <c r="N31" s="33"/>
      <c r="O31" s="33"/>
      <c r="P31" s="33"/>
      <c r="Q31" s="127" t="s">
        <v>374</v>
      </c>
      <c r="R31" s="127"/>
      <c r="S31" s="127"/>
      <c r="T31" s="127"/>
      <c r="U31" s="127"/>
      <c r="V31" s="127"/>
      <c r="W31" s="127"/>
      <c r="X31" s="127"/>
      <c r="Y31" s="127"/>
      <c r="Z31" s="127" t="s">
        <v>374</v>
      </c>
      <c r="AA31" s="39" t="s">
        <v>375</v>
      </c>
    </row>
    <row r="32" spans="1:255" ht="93" customHeight="1" x14ac:dyDescent="0.25">
      <c r="A32" s="23">
        <v>104</v>
      </c>
      <c r="B32" s="24" t="s">
        <v>160</v>
      </c>
      <c r="C32" s="24" t="s">
        <v>779</v>
      </c>
      <c r="D32" s="25">
        <v>4660000</v>
      </c>
      <c r="E32" s="26" t="s">
        <v>336</v>
      </c>
      <c r="F32" s="26" t="s">
        <v>113</v>
      </c>
      <c r="G32" s="26" t="s">
        <v>775</v>
      </c>
      <c r="H32" s="43" t="s">
        <v>798</v>
      </c>
      <c r="I32" s="120">
        <v>4660000</v>
      </c>
      <c r="J32" s="121">
        <v>0</v>
      </c>
      <c r="K32" s="121">
        <v>0</v>
      </c>
      <c r="L32" s="120">
        <v>4660000</v>
      </c>
      <c r="M32" s="123" t="s">
        <v>374</v>
      </c>
      <c r="N32" s="25"/>
      <c r="O32" s="25"/>
      <c r="P32" s="25"/>
      <c r="Q32" s="123" t="s">
        <v>374</v>
      </c>
      <c r="R32" s="123"/>
      <c r="S32" s="123"/>
      <c r="T32" s="123"/>
      <c r="U32" s="123"/>
      <c r="V32" s="123"/>
      <c r="W32" s="123"/>
      <c r="X32" s="123"/>
      <c r="Y32" s="123"/>
      <c r="Z32" s="123" t="s">
        <v>374</v>
      </c>
      <c r="AA32" s="30" t="s">
        <v>375</v>
      </c>
    </row>
    <row r="33" spans="1:255" ht="95.25" customHeight="1" x14ac:dyDescent="0.25">
      <c r="A33" s="23">
        <v>104</v>
      </c>
      <c r="B33" s="24" t="s">
        <v>305</v>
      </c>
      <c r="C33" s="24" t="s">
        <v>780</v>
      </c>
      <c r="D33" s="25">
        <v>5685000</v>
      </c>
      <c r="E33" s="26" t="s">
        <v>347</v>
      </c>
      <c r="F33" s="26" t="s">
        <v>113</v>
      </c>
      <c r="G33" s="26" t="s">
        <v>113</v>
      </c>
      <c r="H33" s="43" t="s">
        <v>798</v>
      </c>
      <c r="I33" s="120">
        <v>5685000</v>
      </c>
      <c r="J33" s="121">
        <v>0</v>
      </c>
      <c r="K33" s="121">
        <v>0</v>
      </c>
      <c r="L33" s="120">
        <v>5685000</v>
      </c>
      <c r="M33" s="123" t="s">
        <v>374</v>
      </c>
      <c r="N33" s="25"/>
      <c r="O33" s="25"/>
      <c r="P33" s="25"/>
      <c r="Q33" s="123" t="s">
        <v>374</v>
      </c>
      <c r="R33" s="123"/>
      <c r="S33" s="123"/>
      <c r="T33" s="123"/>
      <c r="U33" s="123"/>
      <c r="V33" s="123"/>
      <c r="W33" s="123"/>
      <c r="X33" s="123"/>
      <c r="Y33" s="123"/>
      <c r="Z33" s="123" t="s">
        <v>374</v>
      </c>
      <c r="AA33" s="30" t="s">
        <v>375</v>
      </c>
    </row>
    <row r="34" spans="1:255" ht="89.25" customHeight="1" x14ac:dyDescent="0.25">
      <c r="A34" s="23">
        <v>104</v>
      </c>
      <c r="B34" s="24" t="s">
        <v>233</v>
      </c>
      <c r="C34" s="24" t="s">
        <v>781</v>
      </c>
      <c r="D34" s="25">
        <v>7695000</v>
      </c>
      <c r="E34" s="26" t="s">
        <v>337</v>
      </c>
      <c r="F34" s="26" t="s">
        <v>113</v>
      </c>
      <c r="G34" s="26" t="s">
        <v>113</v>
      </c>
      <c r="H34" s="43" t="s">
        <v>798</v>
      </c>
      <c r="I34" s="120">
        <v>7695000</v>
      </c>
      <c r="J34" s="121">
        <v>0</v>
      </c>
      <c r="K34" s="121">
        <v>0</v>
      </c>
      <c r="L34" s="120">
        <v>7695000</v>
      </c>
      <c r="M34" s="123" t="s">
        <v>374</v>
      </c>
      <c r="N34" s="25"/>
      <c r="O34" s="25"/>
      <c r="P34" s="25"/>
      <c r="Q34" s="123" t="s">
        <v>374</v>
      </c>
      <c r="R34" s="123"/>
      <c r="S34" s="123"/>
      <c r="T34" s="123"/>
      <c r="U34" s="123"/>
      <c r="V34" s="123"/>
      <c r="W34" s="123"/>
      <c r="X34" s="123"/>
      <c r="Y34" s="123"/>
      <c r="Z34" s="123" t="s">
        <v>374</v>
      </c>
      <c r="AA34" s="30" t="s">
        <v>375</v>
      </c>
    </row>
    <row r="35" spans="1:255" s="10" customFormat="1" ht="90" customHeight="1" x14ac:dyDescent="0.25">
      <c r="A35" s="23">
        <v>104</v>
      </c>
      <c r="B35" s="24" t="s">
        <v>306</v>
      </c>
      <c r="C35" s="24" t="s">
        <v>782</v>
      </c>
      <c r="D35" s="25">
        <v>2180000</v>
      </c>
      <c r="E35" s="26" t="s">
        <v>262</v>
      </c>
      <c r="F35" s="26" t="s">
        <v>113</v>
      </c>
      <c r="G35" s="26" t="s">
        <v>113</v>
      </c>
      <c r="H35" s="43" t="s">
        <v>798</v>
      </c>
      <c r="I35" s="120">
        <v>2180000</v>
      </c>
      <c r="J35" s="121">
        <v>0</v>
      </c>
      <c r="K35" s="121">
        <v>0</v>
      </c>
      <c r="L35" s="120">
        <v>2180000</v>
      </c>
      <c r="M35" s="123" t="s">
        <v>374</v>
      </c>
      <c r="N35" s="25"/>
      <c r="O35" s="25"/>
      <c r="P35" s="25"/>
      <c r="Q35" s="123" t="s">
        <v>374</v>
      </c>
      <c r="R35" s="123"/>
      <c r="S35" s="123"/>
      <c r="T35" s="123"/>
      <c r="U35" s="123"/>
      <c r="V35" s="123"/>
      <c r="W35" s="123"/>
      <c r="X35" s="123"/>
      <c r="Y35" s="123"/>
      <c r="Z35" s="123" t="s">
        <v>374</v>
      </c>
      <c r="AA35" s="30" t="s">
        <v>375</v>
      </c>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row>
    <row r="36" spans="1:255" ht="92.25" customHeight="1" x14ac:dyDescent="0.25">
      <c r="A36" s="23">
        <v>104</v>
      </c>
      <c r="B36" s="24" t="s">
        <v>207</v>
      </c>
      <c r="C36" s="24" t="s">
        <v>783</v>
      </c>
      <c r="D36" s="25">
        <v>2790000</v>
      </c>
      <c r="E36" s="26" t="s">
        <v>112</v>
      </c>
      <c r="F36" s="26" t="s">
        <v>113</v>
      </c>
      <c r="G36" s="26" t="s">
        <v>113</v>
      </c>
      <c r="H36" s="43" t="s">
        <v>798</v>
      </c>
      <c r="I36" s="120">
        <v>2790000</v>
      </c>
      <c r="J36" s="121">
        <v>0</v>
      </c>
      <c r="K36" s="121">
        <v>0</v>
      </c>
      <c r="L36" s="120">
        <v>2790000</v>
      </c>
      <c r="M36" s="123" t="s">
        <v>374</v>
      </c>
      <c r="N36" s="25"/>
      <c r="O36" s="25"/>
      <c r="P36" s="25"/>
      <c r="Q36" s="123" t="s">
        <v>374</v>
      </c>
      <c r="R36" s="123"/>
      <c r="S36" s="123"/>
      <c r="T36" s="123"/>
      <c r="U36" s="123"/>
      <c r="V36" s="123"/>
      <c r="W36" s="123"/>
      <c r="X36" s="123"/>
      <c r="Y36" s="123"/>
      <c r="Z36" s="123" t="s">
        <v>374</v>
      </c>
      <c r="AA36" s="30" t="s">
        <v>375</v>
      </c>
    </row>
    <row r="37" spans="1:255" ht="69.75" customHeight="1" x14ac:dyDescent="0.25">
      <c r="A37" s="23">
        <v>104</v>
      </c>
      <c r="B37" s="24" t="s">
        <v>307</v>
      </c>
      <c r="C37" s="24" t="s">
        <v>270</v>
      </c>
      <c r="D37" s="25">
        <v>513000</v>
      </c>
      <c r="E37" s="26" t="s">
        <v>828</v>
      </c>
      <c r="F37" s="26" t="s">
        <v>113</v>
      </c>
      <c r="G37" s="26" t="s">
        <v>113</v>
      </c>
      <c r="H37" s="43" t="s">
        <v>798</v>
      </c>
      <c r="I37" s="120">
        <v>513000</v>
      </c>
      <c r="J37" s="121">
        <v>0</v>
      </c>
      <c r="K37" s="121">
        <v>0</v>
      </c>
      <c r="L37" s="120">
        <v>513000</v>
      </c>
      <c r="M37" s="123" t="s">
        <v>374</v>
      </c>
      <c r="N37" s="25"/>
      <c r="O37" s="25"/>
      <c r="P37" s="25"/>
      <c r="Q37" s="123" t="s">
        <v>374</v>
      </c>
      <c r="R37" s="123"/>
      <c r="S37" s="123"/>
      <c r="T37" s="123"/>
      <c r="U37" s="123"/>
      <c r="V37" s="123"/>
      <c r="W37" s="123"/>
      <c r="X37" s="123"/>
      <c r="Y37" s="123" t="s">
        <v>374</v>
      </c>
      <c r="Z37" s="123"/>
      <c r="AA37" s="30"/>
    </row>
    <row r="38" spans="1:255" ht="93.75" customHeight="1" x14ac:dyDescent="0.25">
      <c r="A38" s="23">
        <v>104</v>
      </c>
      <c r="B38" s="24" t="s">
        <v>58</v>
      </c>
      <c r="C38" s="24" t="s">
        <v>348</v>
      </c>
      <c r="D38" s="25">
        <v>9535000</v>
      </c>
      <c r="E38" s="26" t="s">
        <v>325</v>
      </c>
      <c r="F38" s="26" t="s">
        <v>113</v>
      </c>
      <c r="G38" s="26" t="s">
        <v>113</v>
      </c>
      <c r="H38" s="43" t="s">
        <v>798</v>
      </c>
      <c r="I38" s="120">
        <v>9535000</v>
      </c>
      <c r="J38" s="121">
        <v>0</v>
      </c>
      <c r="K38" s="121">
        <v>0</v>
      </c>
      <c r="L38" s="120">
        <v>9535000</v>
      </c>
      <c r="M38" s="123" t="s">
        <v>374</v>
      </c>
      <c r="N38" s="25"/>
      <c r="O38" s="25"/>
      <c r="P38" s="25"/>
      <c r="Q38" s="123" t="s">
        <v>374</v>
      </c>
      <c r="R38" s="123"/>
      <c r="S38" s="123"/>
      <c r="T38" s="123"/>
      <c r="U38" s="123"/>
      <c r="V38" s="123"/>
      <c r="W38" s="123"/>
      <c r="X38" s="123"/>
      <c r="Y38" s="123"/>
      <c r="Z38" s="123" t="s">
        <v>374</v>
      </c>
      <c r="AA38" s="30" t="s">
        <v>375</v>
      </c>
    </row>
    <row r="39" spans="1:255" ht="89.25" customHeight="1" x14ac:dyDescent="0.25">
      <c r="A39" s="31">
        <v>104</v>
      </c>
      <c r="B39" s="32" t="s">
        <v>306</v>
      </c>
      <c r="C39" s="32" t="s">
        <v>350</v>
      </c>
      <c r="D39" s="33">
        <v>5200000</v>
      </c>
      <c r="E39" s="34" t="s">
        <v>342</v>
      </c>
      <c r="F39" s="34" t="s">
        <v>113</v>
      </c>
      <c r="G39" s="34" t="s">
        <v>113</v>
      </c>
      <c r="H39" s="44" t="s">
        <v>798</v>
      </c>
      <c r="I39" s="125">
        <v>5200000</v>
      </c>
      <c r="J39" s="126">
        <v>0</v>
      </c>
      <c r="K39" s="126">
        <v>0</v>
      </c>
      <c r="L39" s="125">
        <v>5200000</v>
      </c>
      <c r="M39" s="127" t="s">
        <v>374</v>
      </c>
      <c r="N39" s="33"/>
      <c r="O39" s="33"/>
      <c r="P39" s="33"/>
      <c r="Q39" s="127" t="s">
        <v>374</v>
      </c>
      <c r="R39" s="127"/>
      <c r="S39" s="127"/>
      <c r="T39" s="127"/>
      <c r="U39" s="127"/>
      <c r="V39" s="127"/>
      <c r="W39" s="127"/>
      <c r="X39" s="127"/>
      <c r="Y39" s="127"/>
      <c r="Z39" s="127" t="s">
        <v>374</v>
      </c>
      <c r="AA39" s="39" t="s">
        <v>375</v>
      </c>
    </row>
    <row r="40" spans="1:255" s="10" customFormat="1" ht="76.5" customHeight="1" x14ac:dyDescent="0.25">
      <c r="A40" s="23">
        <v>104</v>
      </c>
      <c r="B40" s="24" t="s">
        <v>300</v>
      </c>
      <c r="C40" s="24" t="s">
        <v>787</v>
      </c>
      <c r="D40" s="25">
        <v>7780000</v>
      </c>
      <c r="E40" s="26" t="s">
        <v>127</v>
      </c>
      <c r="F40" s="26" t="s">
        <v>113</v>
      </c>
      <c r="G40" s="26" t="s">
        <v>113</v>
      </c>
      <c r="H40" s="43" t="s">
        <v>798</v>
      </c>
      <c r="I40" s="120">
        <v>7780000</v>
      </c>
      <c r="J40" s="121">
        <v>0</v>
      </c>
      <c r="K40" s="121">
        <v>0</v>
      </c>
      <c r="L40" s="120">
        <v>7780000</v>
      </c>
      <c r="M40" s="123" t="s">
        <v>374</v>
      </c>
      <c r="N40" s="25"/>
      <c r="O40" s="25"/>
      <c r="P40" s="25"/>
      <c r="Q40" s="123" t="s">
        <v>374</v>
      </c>
      <c r="R40" s="123"/>
      <c r="S40" s="123"/>
      <c r="T40" s="123"/>
      <c r="U40" s="123"/>
      <c r="V40" s="123"/>
      <c r="W40" s="123"/>
      <c r="X40" s="123"/>
      <c r="Y40" s="123"/>
      <c r="Z40" s="123" t="s">
        <v>374</v>
      </c>
      <c r="AA40" s="30" t="s">
        <v>375</v>
      </c>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row>
    <row r="41" spans="1:255" s="10" customFormat="1" ht="94.5" customHeight="1" x14ac:dyDescent="0.25">
      <c r="A41" s="23">
        <v>104</v>
      </c>
      <c r="B41" s="24" t="s">
        <v>300</v>
      </c>
      <c r="C41" s="24" t="s">
        <v>788</v>
      </c>
      <c r="D41" s="25">
        <v>2234400</v>
      </c>
      <c r="E41" s="26" t="s">
        <v>66</v>
      </c>
      <c r="F41" s="26" t="s">
        <v>113</v>
      </c>
      <c r="G41" s="26" t="s">
        <v>113</v>
      </c>
      <c r="H41" s="43" t="s">
        <v>798</v>
      </c>
      <c r="I41" s="120">
        <v>2234400</v>
      </c>
      <c r="J41" s="121">
        <v>0</v>
      </c>
      <c r="K41" s="121">
        <v>0</v>
      </c>
      <c r="L41" s="120">
        <v>2234400</v>
      </c>
      <c r="M41" s="123" t="s">
        <v>374</v>
      </c>
      <c r="N41" s="25"/>
      <c r="O41" s="25"/>
      <c r="P41" s="25"/>
      <c r="Q41" s="123" t="s">
        <v>374</v>
      </c>
      <c r="R41" s="123"/>
      <c r="S41" s="123"/>
      <c r="T41" s="123"/>
      <c r="U41" s="123"/>
      <c r="V41" s="123"/>
      <c r="W41" s="123"/>
      <c r="X41" s="123"/>
      <c r="Y41" s="123"/>
      <c r="Z41" s="123" t="s">
        <v>374</v>
      </c>
      <c r="AA41" s="30" t="s">
        <v>375</v>
      </c>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row>
    <row r="42" spans="1:255" s="10" customFormat="1" ht="95.25" customHeight="1" x14ac:dyDescent="0.25">
      <c r="A42" s="23">
        <v>104</v>
      </c>
      <c r="B42" s="24" t="s">
        <v>305</v>
      </c>
      <c r="C42" s="24" t="s">
        <v>285</v>
      </c>
      <c r="D42" s="25">
        <v>8597000</v>
      </c>
      <c r="E42" s="26" t="s">
        <v>287</v>
      </c>
      <c r="F42" s="26" t="s">
        <v>113</v>
      </c>
      <c r="G42" s="26" t="s">
        <v>113</v>
      </c>
      <c r="H42" s="43" t="s">
        <v>798</v>
      </c>
      <c r="I42" s="120">
        <v>8267000</v>
      </c>
      <c r="J42" s="121">
        <v>0</v>
      </c>
      <c r="K42" s="121">
        <v>0</v>
      </c>
      <c r="L42" s="120">
        <v>8267000</v>
      </c>
      <c r="M42" s="123" t="s">
        <v>374</v>
      </c>
      <c r="N42" s="25"/>
      <c r="O42" s="25"/>
      <c r="P42" s="25"/>
      <c r="Q42" s="123" t="s">
        <v>374</v>
      </c>
      <c r="R42" s="123"/>
      <c r="S42" s="123"/>
      <c r="T42" s="123"/>
      <c r="U42" s="123"/>
      <c r="V42" s="123"/>
      <c r="W42" s="123"/>
      <c r="X42" s="123"/>
      <c r="Y42" s="123"/>
      <c r="Z42" s="123" t="s">
        <v>374</v>
      </c>
      <c r="AA42" s="30" t="s">
        <v>375</v>
      </c>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row>
    <row r="43" spans="1:255" s="5" customFormat="1" ht="28.5" x14ac:dyDescent="0.25">
      <c r="A43" s="23"/>
      <c r="B43" s="24"/>
      <c r="C43" s="24" t="s">
        <v>32</v>
      </c>
      <c r="D43" s="25">
        <f>SUM(D30:D42)</f>
        <v>63490435</v>
      </c>
      <c r="E43" s="26"/>
      <c r="F43" s="26"/>
      <c r="G43" s="26"/>
      <c r="H43" s="40" t="s">
        <v>71</v>
      </c>
      <c r="I43" s="25">
        <v>63160435</v>
      </c>
      <c r="J43" s="25">
        <v>0</v>
      </c>
      <c r="K43" s="25">
        <v>0</v>
      </c>
      <c r="L43" s="25">
        <v>63160435</v>
      </c>
      <c r="M43" s="123"/>
      <c r="N43" s="25"/>
      <c r="O43" s="25"/>
      <c r="P43" s="25"/>
      <c r="Q43" s="25"/>
      <c r="R43" s="25"/>
      <c r="S43" s="25"/>
      <c r="T43" s="25"/>
      <c r="U43" s="25"/>
      <c r="V43" s="25"/>
      <c r="W43" s="25"/>
      <c r="X43" s="25"/>
      <c r="Y43" s="25"/>
      <c r="Z43" s="25"/>
      <c r="AA43" s="30"/>
    </row>
    <row r="44" spans="1:255" x14ac:dyDescent="0.25">
      <c r="A44" s="23"/>
      <c r="B44" s="24"/>
      <c r="D44" s="25"/>
      <c r="E44" s="26"/>
      <c r="F44" s="26"/>
      <c r="G44" s="26"/>
      <c r="H44" s="52" t="s">
        <v>795</v>
      </c>
      <c r="I44" s="25"/>
      <c r="J44" s="27"/>
      <c r="K44" s="27"/>
      <c r="L44" s="25"/>
      <c r="M44" s="25"/>
      <c r="N44" s="25"/>
      <c r="O44" s="25"/>
      <c r="P44" s="25"/>
      <c r="Q44" s="25"/>
      <c r="R44" s="25"/>
      <c r="S44" s="25"/>
      <c r="T44" s="25"/>
      <c r="U44" s="25"/>
      <c r="V44" s="25"/>
      <c r="W44" s="25"/>
      <c r="X44" s="25"/>
      <c r="Y44" s="25"/>
      <c r="Z44" s="25"/>
      <c r="AA44" s="30"/>
    </row>
    <row r="45" spans="1:255" x14ac:dyDescent="0.25">
      <c r="A45" s="23"/>
      <c r="B45" s="24"/>
      <c r="C45" s="24"/>
      <c r="D45" s="25"/>
      <c r="E45" s="26"/>
      <c r="F45" s="26"/>
      <c r="G45" s="26"/>
      <c r="H45" s="40"/>
      <c r="I45" s="25"/>
      <c r="J45" s="27"/>
      <c r="K45" s="27"/>
      <c r="L45" s="25"/>
      <c r="M45" s="25"/>
      <c r="N45" s="25"/>
      <c r="O45" s="25"/>
      <c r="P45" s="25"/>
      <c r="Q45" s="25"/>
      <c r="R45" s="25"/>
      <c r="S45" s="25"/>
      <c r="T45" s="25"/>
      <c r="U45" s="25"/>
      <c r="V45" s="25"/>
      <c r="W45" s="25"/>
      <c r="X45" s="25"/>
      <c r="Y45" s="25"/>
      <c r="Z45" s="25"/>
      <c r="AA45" s="30"/>
    </row>
    <row r="46" spans="1:255" x14ac:dyDescent="0.25">
      <c r="A46" s="23"/>
      <c r="B46" s="24"/>
      <c r="C46" s="24"/>
      <c r="D46" s="25"/>
      <c r="E46" s="26"/>
      <c r="F46" s="26"/>
      <c r="G46" s="26"/>
      <c r="H46" s="40"/>
      <c r="I46" s="25"/>
      <c r="J46" s="27"/>
      <c r="K46" s="27"/>
      <c r="L46" s="25"/>
      <c r="M46" s="25"/>
      <c r="N46" s="25"/>
      <c r="O46" s="25"/>
      <c r="P46" s="25"/>
      <c r="Q46" s="25"/>
      <c r="R46" s="25"/>
      <c r="S46" s="25"/>
      <c r="T46" s="25"/>
      <c r="U46" s="25"/>
      <c r="V46" s="25"/>
      <c r="W46" s="25"/>
      <c r="X46" s="25"/>
      <c r="Y46" s="25"/>
      <c r="Z46" s="25"/>
      <c r="AA46" s="30"/>
    </row>
    <row r="47" spans="1:255" x14ac:dyDescent="0.25">
      <c r="A47" s="23"/>
      <c r="B47" s="24"/>
      <c r="C47" s="24"/>
      <c r="D47" s="25"/>
      <c r="E47" s="26"/>
      <c r="F47" s="26"/>
      <c r="G47" s="26"/>
      <c r="H47" s="40"/>
      <c r="I47" s="25"/>
      <c r="J47" s="27"/>
      <c r="K47" s="27"/>
      <c r="L47" s="25"/>
      <c r="M47" s="25"/>
      <c r="N47" s="25"/>
      <c r="O47" s="25"/>
      <c r="P47" s="25"/>
      <c r="Q47" s="25"/>
      <c r="R47" s="25"/>
      <c r="S47" s="25"/>
      <c r="T47" s="25"/>
      <c r="U47" s="25"/>
      <c r="V47" s="25"/>
      <c r="W47" s="25"/>
      <c r="X47" s="25"/>
      <c r="Y47" s="25"/>
      <c r="Z47" s="25"/>
      <c r="AA47" s="30"/>
    </row>
    <row r="48" spans="1:255" x14ac:dyDescent="0.25">
      <c r="A48" s="23"/>
      <c r="B48" s="24"/>
      <c r="C48" s="24"/>
      <c r="D48" s="25"/>
      <c r="E48" s="26"/>
      <c r="F48" s="26"/>
      <c r="G48" s="26"/>
      <c r="H48" s="40"/>
      <c r="I48" s="25"/>
      <c r="J48" s="27"/>
      <c r="K48" s="27"/>
      <c r="L48" s="25"/>
      <c r="M48" s="25"/>
      <c r="N48" s="25"/>
      <c r="O48" s="25"/>
      <c r="P48" s="25"/>
      <c r="Q48" s="25"/>
      <c r="R48" s="25"/>
      <c r="S48" s="25"/>
      <c r="T48" s="25"/>
      <c r="U48" s="25"/>
      <c r="V48" s="25"/>
      <c r="W48" s="25"/>
      <c r="X48" s="25"/>
      <c r="Y48" s="25"/>
      <c r="Z48" s="25"/>
      <c r="AA48" s="30"/>
    </row>
    <row r="49" spans="1:27" ht="27" customHeight="1" x14ac:dyDescent="0.25">
      <c r="A49" s="23"/>
      <c r="B49" s="24"/>
      <c r="C49" s="24"/>
      <c r="D49" s="25"/>
      <c r="E49" s="26"/>
      <c r="F49" s="26"/>
      <c r="G49" s="26"/>
      <c r="H49" s="40"/>
      <c r="I49" s="25"/>
      <c r="J49" s="27"/>
      <c r="K49" s="27"/>
      <c r="L49" s="25"/>
      <c r="M49" s="25"/>
      <c r="N49" s="25"/>
      <c r="O49" s="25"/>
      <c r="P49" s="25"/>
      <c r="Q49" s="25"/>
      <c r="R49" s="25"/>
      <c r="S49" s="25"/>
      <c r="T49" s="25"/>
      <c r="U49" s="25"/>
      <c r="V49" s="25"/>
      <c r="W49" s="25"/>
      <c r="X49" s="25"/>
      <c r="Y49" s="25"/>
      <c r="Z49" s="25"/>
      <c r="AA49" s="30"/>
    </row>
    <row r="50" spans="1:27" x14ac:dyDescent="0.25">
      <c r="A50" s="23"/>
      <c r="B50" s="24"/>
      <c r="C50" s="24"/>
      <c r="D50" s="25"/>
      <c r="E50" s="26"/>
      <c r="F50" s="26"/>
      <c r="G50" s="26"/>
      <c r="H50" s="40"/>
      <c r="I50" s="25"/>
      <c r="J50" s="27"/>
      <c r="K50" s="27"/>
      <c r="L50" s="25"/>
      <c r="M50" s="25"/>
      <c r="N50" s="25"/>
      <c r="O50" s="25"/>
      <c r="P50" s="25"/>
      <c r="Q50" s="25"/>
      <c r="R50" s="25"/>
      <c r="S50" s="25"/>
      <c r="T50" s="25"/>
      <c r="U50" s="25"/>
      <c r="V50" s="25"/>
      <c r="W50" s="25"/>
      <c r="X50" s="25"/>
      <c r="Y50" s="25"/>
      <c r="Z50" s="25"/>
      <c r="AA50" s="30"/>
    </row>
    <row r="51" spans="1:27" x14ac:dyDescent="0.25">
      <c r="A51" s="23"/>
      <c r="B51" s="24"/>
      <c r="C51" s="24"/>
      <c r="D51" s="25"/>
      <c r="E51" s="26"/>
      <c r="F51" s="26"/>
      <c r="G51" s="26"/>
      <c r="H51" s="40"/>
      <c r="I51" s="25"/>
      <c r="J51" s="27"/>
      <c r="K51" s="27"/>
      <c r="L51" s="25"/>
      <c r="M51" s="25"/>
      <c r="N51" s="25"/>
      <c r="O51" s="25"/>
      <c r="P51" s="25"/>
      <c r="Q51" s="25"/>
      <c r="R51" s="25"/>
      <c r="S51" s="25"/>
      <c r="T51" s="25"/>
      <c r="U51" s="25"/>
      <c r="V51" s="25"/>
      <c r="W51" s="25"/>
      <c r="X51" s="25"/>
      <c r="Y51" s="25"/>
      <c r="Z51" s="25"/>
      <c r="AA51" s="30"/>
    </row>
    <row r="52" spans="1:27" x14ac:dyDescent="0.25">
      <c r="A52" s="23"/>
      <c r="B52" s="24"/>
      <c r="C52" s="24"/>
      <c r="D52" s="25"/>
      <c r="E52" s="26"/>
      <c r="F52" s="26"/>
      <c r="G52" s="26"/>
      <c r="H52" s="40"/>
      <c r="I52" s="25"/>
      <c r="J52" s="27"/>
      <c r="K52" s="27"/>
      <c r="L52" s="25"/>
      <c r="M52" s="25"/>
      <c r="N52" s="25"/>
      <c r="O52" s="25"/>
      <c r="P52" s="25"/>
      <c r="Q52" s="25"/>
      <c r="R52" s="25"/>
      <c r="S52" s="25"/>
      <c r="T52" s="25"/>
      <c r="U52" s="25"/>
      <c r="V52" s="25"/>
      <c r="W52" s="25"/>
      <c r="X52" s="25"/>
      <c r="Y52" s="25"/>
      <c r="Z52" s="25"/>
      <c r="AA52" s="30"/>
    </row>
    <row r="53" spans="1:27" x14ac:dyDescent="0.25">
      <c r="A53" s="23"/>
      <c r="B53" s="24"/>
      <c r="C53" s="24"/>
      <c r="D53" s="25"/>
      <c r="E53" s="26"/>
      <c r="F53" s="26"/>
      <c r="G53" s="26"/>
      <c r="H53" s="40"/>
      <c r="I53" s="25"/>
      <c r="J53" s="27"/>
      <c r="K53" s="27"/>
      <c r="L53" s="25"/>
      <c r="M53" s="25"/>
      <c r="N53" s="25"/>
      <c r="O53" s="25"/>
      <c r="P53" s="25"/>
      <c r="Q53" s="25"/>
      <c r="R53" s="25"/>
      <c r="S53" s="25"/>
      <c r="T53" s="25"/>
      <c r="U53" s="25"/>
      <c r="V53" s="25"/>
      <c r="W53" s="25"/>
      <c r="X53" s="25"/>
      <c r="Y53" s="25"/>
      <c r="Z53" s="25"/>
      <c r="AA53" s="30"/>
    </row>
    <row r="54" spans="1:27" x14ac:dyDescent="0.25">
      <c r="A54" s="23"/>
      <c r="B54" s="24"/>
      <c r="C54" s="24"/>
      <c r="D54" s="25"/>
      <c r="E54" s="26"/>
      <c r="F54" s="26"/>
      <c r="G54" s="26"/>
      <c r="H54" s="40"/>
      <c r="I54" s="25"/>
      <c r="J54" s="27"/>
      <c r="K54" s="27"/>
      <c r="L54" s="25"/>
      <c r="M54" s="25"/>
      <c r="N54" s="25"/>
      <c r="O54" s="25"/>
      <c r="P54" s="25"/>
      <c r="Q54" s="25"/>
      <c r="R54" s="25"/>
      <c r="S54" s="25"/>
      <c r="T54" s="25"/>
      <c r="U54" s="25"/>
      <c r="V54" s="25"/>
      <c r="W54" s="25"/>
      <c r="X54" s="25"/>
      <c r="Y54" s="25"/>
      <c r="Z54" s="25"/>
      <c r="AA54" s="30"/>
    </row>
    <row r="55" spans="1:27" x14ac:dyDescent="0.25">
      <c r="A55" s="23"/>
      <c r="B55" s="24"/>
      <c r="C55" s="24"/>
      <c r="D55" s="25"/>
      <c r="E55" s="26"/>
      <c r="F55" s="26"/>
      <c r="G55" s="26"/>
      <c r="H55" s="40"/>
      <c r="I55" s="25"/>
      <c r="J55" s="27"/>
      <c r="K55" s="27"/>
      <c r="L55" s="25"/>
      <c r="M55" s="25"/>
      <c r="N55" s="25"/>
      <c r="O55" s="25"/>
      <c r="P55" s="25"/>
      <c r="Q55" s="25"/>
      <c r="R55" s="25"/>
      <c r="S55" s="25"/>
      <c r="T55" s="25"/>
      <c r="U55" s="25"/>
      <c r="V55" s="25"/>
      <c r="W55" s="25"/>
      <c r="X55" s="25"/>
      <c r="Y55" s="25"/>
      <c r="Z55" s="25"/>
      <c r="AA55" s="30"/>
    </row>
    <row r="56" spans="1:27" x14ac:dyDescent="0.25">
      <c r="A56" s="23"/>
      <c r="B56" s="24"/>
      <c r="C56" s="24"/>
      <c r="D56" s="25"/>
      <c r="E56" s="26"/>
      <c r="F56" s="26"/>
      <c r="G56" s="26"/>
      <c r="H56" s="40"/>
      <c r="I56" s="25"/>
      <c r="J56" s="27"/>
      <c r="K56" s="27"/>
      <c r="L56" s="25"/>
      <c r="M56" s="25"/>
      <c r="N56" s="25"/>
      <c r="O56" s="25"/>
      <c r="P56" s="25"/>
      <c r="Q56" s="25"/>
      <c r="R56" s="25"/>
      <c r="S56" s="25"/>
      <c r="T56" s="25"/>
      <c r="U56" s="25"/>
      <c r="V56" s="25"/>
      <c r="W56" s="25"/>
      <c r="X56" s="25"/>
      <c r="Y56" s="25"/>
      <c r="Z56" s="25"/>
      <c r="AA56" s="30"/>
    </row>
    <row r="57" spans="1:27" x14ac:dyDescent="0.25">
      <c r="A57" s="23"/>
      <c r="B57" s="24"/>
      <c r="C57" s="24"/>
      <c r="D57" s="25"/>
      <c r="E57" s="26"/>
      <c r="F57" s="26"/>
      <c r="G57" s="26"/>
      <c r="H57" s="40"/>
      <c r="I57" s="25"/>
      <c r="J57" s="27"/>
      <c r="K57" s="27"/>
      <c r="L57" s="25"/>
      <c r="M57" s="25"/>
      <c r="N57" s="25"/>
      <c r="O57" s="25"/>
      <c r="P57" s="25"/>
      <c r="Q57" s="25"/>
      <c r="R57" s="25"/>
      <c r="S57" s="25"/>
      <c r="T57" s="25"/>
      <c r="U57" s="25"/>
      <c r="V57" s="25"/>
      <c r="W57" s="25"/>
      <c r="X57" s="25"/>
      <c r="Y57" s="25"/>
      <c r="Z57" s="25"/>
      <c r="AA57" s="30"/>
    </row>
    <row r="58" spans="1:27" x14ac:dyDescent="0.25">
      <c r="A58" s="23"/>
      <c r="B58" s="24"/>
      <c r="C58" s="24"/>
      <c r="D58" s="25"/>
      <c r="E58" s="26"/>
      <c r="F58" s="26"/>
      <c r="G58" s="26"/>
      <c r="H58" s="40"/>
      <c r="I58" s="25"/>
      <c r="J58" s="27"/>
      <c r="K58" s="27"/>
      <c r="L58" s="25"/>
      <c r="M58" s="25"/>
      <c r="N58" s="25"/>
      <c r="O58" s="25"/>
      <c r="P58" s="25"/>
      <c r="Q58" s="25"/>
      <c r="R58" s="25"/>
      <c r="S58" s="25"/>
      <c r="T58" s="25"/>
      <c r="U58" s="25"/>
      <c r="V58" s="25"/>
      <c r="W58" s="25"/>
      <c r="X58" s="25"/>
      <c r="Y58" s="25"/>
      <c r="Z58" s="25"/>
      <c r="AA58" s="30"/>
    </row>
    <row r="59" spans="1:27" x14ac:dyDescent="0.25">
      <c r="A59" s="23"/>
      <c r="B59" s="24"/>
      <c r="C59" s="24"/>
      <c r="D59" s="25"/>
      <c r="E59" s="26"/>
      <c r="F59" s="26"/>
      <c r="G59" s="26"/>
      <c r="H59" s="40"/>
      <c r="I59" s="25"/>
      <c r="J59" s="27"/>
      <c r="K59" s="27"/>
      <c r="L59" s="25"/>
      <c r="M59" s="25"/>
      <c r="N59" s="25"/>
      <c r="O59" s="25"/>
      <c r="P59" s="25"/>
      <c r="Q59" s="25"/>
      <c r="R59" s="25"/>
      <c r="S59" s="25"/>
      <c r="T59" s="25"/>
      <c r="U59" s="25"/>
      <c r="V59" s="25"/>
      <c r="W59" s="25"/>
      <c r="X59" s="25"/>
      <c r="Y59" s="25"/>
      <c r="Z59" s="25"/>
      <c r="AA59" s="30"/>
    </row>
    <row r="60" spans="1:27" x14ac:dyDescent="0.25">
      <c r="A60" s="23"/>
      <c r="B60" s="24"/>
      <c r="C60" s="24"/>
      <c r="D60" s="25"/>
      <c r="E60" s="26"/>
      <c r="F60" s="26"/>
      <c r="G60" s="26"/>
      <c r="H60" s="40"/>
      <c r="I60" s="25"/>
      <c r="J60" s="27"/>
      <c r="K60" s="27"/>
      <c r="L60" s="25"/>
      <c r="M60" s="25"/>
      <c r="N60" s="25"/>
      <c r="O60" s="25"/>
      <c r="P60" s="25"/>
      <c r="Q60" s="25"/>
      <c r="R60" s="25"/>
      <c r="S60" s="25"/>
      <c r="T60" s="25"/>
      <c r="U60" s="25"/>
      <c r="V60" s="25"/>
      <c r="W60" s="25"/>
      <c r="X60" s="25"/>
      <c r="Y60" s="25"/>
      <c r="Z60" s="25"/>
      <c r="AA60" s="30"/>
    </row>
    <row r="61" spans="1:27" x14ac:dyDescent="0.25">
      <c r="A61" s="23"/>
      <c r="B61" s="24"/>
      <c r="C61" s="24"/>
      <c r="D61" s="25"/>
      <c r="E61" s="26"/>
      <c r="F61" s="26"/>
      <c r="G61" s="26"/>
      <c r="H61" s="40"/>
      <c r="I61" s="25"/>
      <c r="J61" s="27"/>
      <c r="K61" s="27"/>
      <c r="L61" s="25"/>
      <c r="M61" s="25"/>
      <c r="N61" s="25"/>
      <c r="O61" s="25"/>
      <c r="P61" s="25"/>
      <c r="Q61" s="25"/>
      <c r="R61" s="25"/>
      <c r="S61" s="25"/>
      <c r="T61" s="25"/>
      <c r="U61" s="25"/>
      <c r="V61" s="25"/>
      <c r="W61" s="25"/>
      <c r="X61" s="25"/>
      <c r="Y61" s="25"/>
      <c r="Z61" s="25"/>
      <c r="AA61" s="30"/>
    </row>
    <row r="62" spans="1:27" x14ac:dyDescent="0.25">
      <c r="A62" s="23"/>
      <c r="B62" s="24"/>
      <c r="C62" s="24"/>
      <c r="D62" s="25"/>
      <c r="E62" s="26"/>
      <c r="F62" s="26"/>
      <c r="G62" s="26"/>
      <c r="H62" s="40"/>
      <c r="I62" s="25"/>
      <c r="J62" s="27"/>
      <c r="K62" s="27"/>
      <c r="L62" s="25"/>
      <c r="M62" s="25"/>
      <c r="N62" s="25"/>
      <c r="O62" s="25"/>
      <c r="P62" s="25"/>
      <c r="Q62" s="25"/>
      <c r="R62" s="25"/>
      <c r="S62" s="25"/>
      <c r="T62" s="25"/>
      <c r="U62" s="25"/>
      <c r="V62" s="25"/>
      <c r="W62" s="25"/>
      <c r="X62" s="25"/>
      <c r="Y62" s="25"/>
      <c r="Z62" s="25"/>
      <c r="AA62" s="30"/>
    </row>
    <row r="63" spans="1:27" x14ac:dyDescent="0.25">
      <c r="A63" s="23"/>
      <c r="B63" s="24"/>
      <c r="C63" s="24"/>
      <c r="D63" s="25"/>
      <c r="E63" s="26"/>
      <c r="F63" s="26"/>
      <c r="G63" s="26"/>
      <c r="H63" s="40"/>
      <c r="I63" s="25"/>
      <c r="J63" s="27"/>
      <c r="K63" s="27"/>
      <c r="L63" s="25"/>
      <c r="M63" s="25"/>
      <c r="N63" s="25"/>
      <c r="O63" s="25"/>
      <c r="P63" s="25"/>
      <c r="Q63" s="25"/>
      <c r="R63" s="25"/>
      <c r="S63" s="25"/>
      <c r="T63" s="25"/>
      <c r="U63" s="25"/>
      <c r="V63" s="25"/>
      <c r="W63" s="25"/>
      <c r="X63" s="25"/>
      <c r="Y63" s="25"/>
      <c r="Z63" s="25"/>
      <c r="AA63" s="30"/>
    </row>
    <row r="64" spans="1:27" x14ac:dyDescent="0.25">
      <c r="A64" s="23"/>
      <c r="B64" s="24"/>
      <c r="C64" s="24"/>
      <c r="D64" s="25"/>
      <c r="E64" s="26"/>
      <c r="F64" s="26"/>
      <c r="G64" s="26"/>
      <c r="H64" s="40"/>
      <c r="I64" s="25"/>
      <c r="J64" s="27"/>
      <c r="K64" s="27"/>
      <c r="L64" s="25"/>
      <c r="M64" s="25"/>
      <c r="N64" s="25"/>
      <c r="O64" s="25"/>
      <c r="P64" s="25"/>
      <c r="Q64" s="25"/>
      <c r="R64" s="25"/>
      <c r="S64" s="25"/>
      <c r="T64" s="25"/>
      <c r="U64" s="25"/>
      <c r="V64" s="25"/>
      <c r="W64" s="25"/>
      <c r="X64" s="25"/>
      <c r="Y64" s="25"/>
      <c r="Z64" s="25"/>
      <c r="AA64" s="30"/>
    </row>
    <row r="65" spans="1:27" x14ac:dyDescent="0.25">
      <c r="A65" s="23"/>
      <c r="B65" s="24"/>
      <c r="C65" s="24"/>
      <c r="D65" s="25"/>
      <c r="E65" s="26"/>
      <c r="F65" s="26"/>
      <c r="G65" s="26"/>
      <c r="H65" s="40"/>
      <c r="I65" s="25"/>
      <c r="J65" s="27"/>
      <c r="K65" s="27"/>
      <c r="L65" s="25"/>
      <c r="M65" s="25"/>
      <c r="N65" s="25"/>
      <c r="O65" s="25"/>
      <c r="P65" s="25"/>
      <c r="Q65" s="25"/>
      <c r="R65" s="25"/>
      <c r="S65" s="25"/>
      <c r="T65" s="25"/>
      <c r="U65" s="25"/>
      <c r="V65" s="25"/>
      <c r="W65" s="25"/>
      <c r="X65" s="25"/>
      <c r="Y65" s="25"/>
      <c r="Z65" s="25"/>
      <c r="AA65" s="30"/>
    </row>
    <row r="66" spans="1:27" x14ac:dyDescent="0.25">
      <c r="A66" s="23"/>
      <c r="B66" s="24"/>
      <c r="C66" s="24"/>
      <c r="D66" s="25"/>
      <c r="E66" s="26"/>
      <c r="F66" s="26"/>
      <c r="G66" s="26"/>
      <c r="H66" s="40"/>
      <c r="I66" s="25"/>
      <c r="J66" s="27"/>
      <c r="K66" s="27"/>
      <c r="L66" s="25"/>
      <c r="M66" s="25"/>
      <c r="N66" s="25"/>
      <c r="O66" s="25"/>
      <c r="P66" s="25"/>
      <c r="Q66" s="25"/>
      <c r="R66" s="25"/>
      <c r="S66" s="25"/>
      <c r="T66" s="25"/>
      <c r="U66" s="25"/>
      <c r="V66" s="25"/>
      <c r="W66" s="25"/>
      <c r="X66" s="25"/>
      <c r="Y66" s="25"/>
      <c r="Z66" s="25"/>
      <c r="AA66" s="30"/>
    </row>
    <row r="67" spans="1:27" x14ac:dyDescent="0.25">
      <c r="A67" s="23"/>
      <c r="B67" s="24"/>
      <c r="C67" s="24"/>
      <c r="D67" s="25"/>
      <c r="E67" s="26"/>
      <c r="F67" s="26"/>
      <c r="G67" s="26"/>
      <c r="H67" s="40"/>
      <c r="I67" s="25"/>
      <c r="J67" s="27"/>
      <c r="K67" s="27"/>
      <c r="L67" s="25"/>
      <c r="M67" s="25"/>
      <c r="N67" s="25"/>
      <c r="O67" s="25"/>
      <c r="P67" s="25"/>
      <c r="Q67" s="25"/>
      <c r="R67" s="25"/>
      <c r="S67" s="25"/>
      <c r="T67" s="25"/>
      <c r="U67" s="25"/>
      <c r="V67" s="25"/>
      <c r="W67" s="25"/>
      <c r="X67" s="25"/>
      <c r="Y67" s="25"/>
      <c r="Z67" s="25"/>
      <c r="AA67" s="30"/>
    </row>
    <row r="68" spans="1:27" x14ac:dyDescent="0.25">
      <c r="A68" s="31"/>
      <c r="B68" s="32"/>
      <c r="C68" s="32" t="s">
        <v>33</v>
      </c>
      <c r="D68" s="33">
        <f>D43+D28</f>
        <v>303430435</v>
      </c>
      <c r="E68" s="33"/>
      <c r="F68" s="33"/>
      <c r="G68" s="33"/>
      <c r="H68" s="53" t="s">
        <v>799</v>
      </c>
      <c r="I68" s="33">
        <f>I28+I43</f>
        <v>301425678</v>
      </c>
      <c r="J68" s="33">
        <f t="shared" ref="J68:L68" si="0">J28+J43</f>
        <v>0</v>
      </c>
      <c r="K68" s="33">
        <f t="shared" si="0"/>
        <v>0</v>
      </c>
      <c r="L68" s="33">
        <f t="shared" si="0"/>
        <v>301425678</v>
      </c>
      <c r="M68" s="33"/>
      <c r="N68" s="33"/>
      <c r="O68" s="33"/>
      <c r="P68" s="33"/>
      <c r="Q68" s="33"/>
      <c r="R68" s="33"/>
      <c r="S68" s="33"/>
      <c r="T68" s="33"/>
      <c r="U68" s="33"/>
      <c r="V68" s="33"/>
      <c r="W68" s="33"/>
      <c r="X68" s="33"/>
      <c r="Y68" s="33"/>
      <c r="Z68" s="33"/>
      <c r="AA68" s="39"/>
    </row>
    <row r="69" spans="1:27" x14ac:dyDescent="0.25">
      <c r="A69" s="11" t="s">
        <v>19</v>
      </c>
      <c r="B69" s="11"/>
      <c r="C69" s="12"/>
      <c r="D69" s="12"/>
      <c r="E69" s="12"/>
      <c r="F69" s="12"/>
      <c r="G69" s="12"/>
      <c r="H69" s="12"/>
      <c r="I69" s="12"/>
      <c r="J69" s="14"/>
      <c r="K69" s="14"/>
      <c r="L69" s="12"/>
      <c r="M69" s="12"/>
      <c r="N69" s="12"/>
      <c r="O69" s="12"/>
      <c r="P69" s="12"/>
      <c r="Q69" s="12"/>
      <c r="R69" s="12"/>
      <c r="S69" s="12"/>
      <c r="T69" s="12"/>
      <c r="U69" s="12"/>
      <c r="V69" s="12"/>
      <c r="W69" s="12"/>
      <c r="X69" s="12"/>
      <c r="Y69" s="12"/>
      <c r="Z69" s="12"/>
      <c r="AA69" s="12"/>
    </row>
    <row r="70" spans="1:27" x14ac:dyDescent="0.25">
      <c r="A70" s="11" t="s">
        <v>20</v>
      </c>
      <c r="B70" s="13"/>
      <c r="C70" s="12"/>
      <c r="D70" s="12"/>
      <c r="E70" s="12"/>
      <c r="F70" s="12"/>
      <c r="G70" s="12"/>
      <c r="H70" s="12"/>
      <c r="I70" s="12"/>
      <c r="J70" s="14"/>
      <c r="K70" s="14"/>
      <c r="L70" s="12"/>
      <c r="M70" s="12"/>
      <c r="N70" s="12"/>
      <c r="O70" s="12"/>
      <c r="P70" s="12"/>
      <c r="Q70" s="12"/>
      <c r="R70" s="12"/>
      <c r="S70" s="12"/>
      <c r="T70" s="12"/>
      <c r="U70" s="12"/>
      <c r="V70" s="12"/>
      <c r="W70" s="12"/>
      <c r="X70" s="12"/>
      <c r="Y70" s="12"/>
      <c r="Z70" s="12"/>
      <c r="AA70" s="12"/>
    </row>
    <row r="71" spans="1:27" x14ac:dyDescent="0.25">
      <c r="A71" s="11" t="s">
        <v>21</v>
      </c>
      <c r="B71" s="13"/>
      <c r="C71" s="12"/>
      <c r="D71" s="12"/>
      <c r="E71" s="12"/>
      <c r="F71" s="12"/>
      <c r="G71" s="12"/>
      <c r="H71" s="12"/>
      <c r="I71" s="12"/>
      <c r="J71" s="14"/>
      <c r="K71" s="14"/>
      <c r="L71" s="12"/>
      <c r="M71" s="12"/>
      <c r="N71" s="12"/>
      <c r="O71" s="12"/>
      <c r="P71" s="12"/>
      <c r="Q71" s="12"/>
      <c r="R71" s="12"/>
      <c r="S71" s="12"/>
      <c r="T71" s="12"/>
      <c r="U71" s="12"/>
      <c r="V71" s="12"/>
      <c r="W71" s="12"/>
      <c r="X71" s="12"/>
      <c r="Y71" s="12"/>
      <c r="Z71" s="12"/>
      <c r="AA71" s="12"/>
    </row>
    <row r="72" spans="1:27" x14ac:dyDescent="0.25">
      <c r="A72" s="11" t="s">
        <v>22</v>
      </c>
      <c r="B72" s="13"/>
      <c r="C72" s="12"/>
      <c r="D72" s="12"/>
      <c r="E72" s="12"/>
      <c r="F72" s="12"/>
      <c r="G72" s="12"/>
      <c r="H72" s="12"/>
      <c r="I72" s="12"/>
      <c r="J72" s="14"/>
      <c r="K72" s="14"/>
      <c r="L72" s="12"/>
      <c r="M72" s="12"/>
      <c r="N72" s="12"/>
      <c r="O72" s="12"/>
      <c r="P72" s="12"/>
      <c r="Q72" s="12"/>
      <c r="R72" s="12"/>
      <c r="S72" s="12"/>
      <c r="T72" s="12"/>
      <c r="U72" s="12"/>
      <c r="V72" s="12"/>
      <c r="W72" s="12"/>
      <c r="X72" s="12"/>
      <c r="Y72" s="12"/>
      <c r="Z72" s="12"/>
      <c r="AA72" s="12"/>
    </row>
    <row r="73" spans="1:27" x14ac:dyDescent="0.25">
      <c r="A73" s="11" t="s">
        <v>23</v>
      </c>
      <c r="B73" s="13"/>
      <c r="C73" s="12"/>
      <c r="D73" s="12"/>
      <c r="E73" s="12"/>
      <c r="F73" s="12"/>
      <c r="G73" s="12"/>
      <c r="H73" s="12"/>
      <c r="I73" s="12"/>
      <c r="J73" s="14"/>
      <c r="K73" s="14"/>
      <c r="L73" s="12"/>
      <c r="M73" s="12"/>
      <c r="N73" s="12"/>
      <c r="O73" s="12"/>
      <c r="P73" s="12"/>
      <c r="Q73" s="12"/>
      <c r="R73" s="12"/>
      <c r="S73" s="12"/>
      <c r="T73" s="12"/>
      <c r="U73" s="12"/>
      <c r="V73" s="12"/>
      <c r="W73" s="12"/>
      <c r="X73" s="12"/>
      <c r="Y73" s="12"/>
      <c r="Z73" s="12"/>
      <c r="AA73" s="12"/>
    </row>
    <row r="74" spans="1:27" x14ac:dyDescent="0.25">
      <c r="A74" s="11" t="s">
        <v>24</v>
      </c>
      <c r="B74" s="11"/>
      <c r="C74" s="12"/>
      <c r="D74" s="12"/>
      <c r="E74" s="12"/>
      <c r="F74" s="12"/>
      <c r="G74" s="12"/>
      <c r="H74" s="12"/>
      <c r="I74" s="12"/>
      <c r="J74" s="14"/>
      <c r="K74" s="14"/>
      <c r="L74" s="12"/>
      <c r="M74" s="12"/>
      <c r="N74" s="12"/>
      <c r="O74" s="12"/>
      <c r="P74" s="12"/>
      <c r="Q74" s="12"/>
      <c r="R74" s="12"/>
      <c r="S74" s="12"/>
      <c r="T74" s="12"/>
      <c r="U74" s="12"/>
      <c r="V74" s="12"/>
      <c r="W74" s="12"/>
      <c r="X74" s="12"/>
      <c r="Y74" s="12"/>
      <c r="Z74" s="12"/>
      <c r="AA74" s="12"/>
    </row>
    <row r="75" spans="1:27" x14ac:dyDescent="0.25">
      <c r="A75" s="11" t="s">
        <v>25</v>
      </c>
      <c r="B75" s="11"/>
      <c r="C75" s="12"/>
      <c r="D75" s="12"/>
      <c r="E75" s="12"/>
      <c r="F75" s="12"/>
      <c r="G75" s="12"/>
      <c r="H75" s="12"/>
      <c r="I75" s="12"/>
      <c r="J75" s="14"/>
      <c r="K75" s="14"/>
      <c r="L75" s="12"/>
      <c r="M75" s="12"/>
      <c r="N75" s="12"/>
      <c r="O75" s="12"/>
      <c r="P75" s="12"/>
      <c r="Q75" s="12"/>
      <c r="R75" s="12"/>
      <c r="S75" s="12"/>
      <c r="T75" s="12"/>
      <c r="U75" s="12"/>
      <c r="V75" s="12"/>
      <c r="W75" s="12"/>
      <c r="X75" s="12"/>
      <c r="Y75" s="12"/>
      <c r="Z75" s="12"/>
      <c r="AA75" s="12"/>
    </row>
    <row r="76" spans="1:27" x14ac:dyDescent="0.25">
      <c r="A76" s="11" t="s">
        <v>26</v>
      </c>
      <c r="B76" s="11"/>
      <c r="C76" s="12"/>
      <c r="D76" s="12"/>
      <c r="E76" s="12"/>
      <c r="F76" s="12"/>
      <c r="G76" s="12"/>
      <c r="H76" s="12"/>
      <c r="I76" s="12"/>
      <c r="J76" s="14"/>
      <c r="K76" s="14"/>
      <c r="L76" s="12"/>
      <c r="M76" s="12"/>
      <c r="N76" s="12"/>
      <c r="O76" s="12"/>
      <c r="P76" s="12"/>
      <c r="Q76" s="12"/>
      <c r="R76" s="12"/>
      <c r="S76" s="12"/>
      <c r="T76" s="12"/>
      <c r="U76" s="12"/>
      <c r="V76" s="12"/>
      <c r="W76" s="12"/>
      <c r="X76" s="12"/>
      <c r="Y76" s="12"/>
      <c r="Z76" s="12"/>
      <c r="AA76" s="12"/>
    </row>
    <row r="77" spans="1:27" x14ac:dyDescent="0.25">
      <c r="A77" s="11" t="s">
        <v>27</v>
      </c>
      <c r="B77" s="11"/>
      <c r="C77" s="12"/>
      <c r="D77" s="12"/>
      <c r="E77" s="12"/>
      <c r="F77" s="12"/>
      <c r="G77" s="12"/>
      <c r="H77" s="12"/>
      <c r="I77" s="12"/>
      <c r="J77" s="14"/>
      <c r="K77" s="14"/>
      <c r="L77" s="12"/>
      <c r="M77" s="12"/>
      <c r="N77" s="12"/>
      <c r="O77" s="12"/>
      <c r="P77" s="12"/>
      <c r="Q77" s="12"/>
      <c r="R77" s="12"/>
      <c r="S77" s="12"/>
      <c r="T77" s="12"/>
      <c r="U77" s="12"/>
      <c r="V77" s="12"/>
      <c r="W77" s="12"/>
      <c r="X77" s="12"/>
      <c r="Y77" s="12"/>
      <c r="Z77" s="12"/>
      <c r="AA77" s="12"/>
    </row>
    <row r="78" spans="1:27" x14ac:dyDescent="0.25">
      <c r="A78" s="11" t="s">
        <v>28</v>
      </c>
      <c r="B78" s="11"/>
      <c r="C78" s="12"/>
      <c r="D78" s="12"/>
      <c r="E78" s="12"/>
      <c r="F78" s="12"/>
      <c r="G78" s="12"/>
      <c r="H78" s="12"/>
      <c r="I78" s="12"/>
      <c r="J78" s="14"/>
      <c r="K78" s="14"/>
      <c r="L78" s="12"/>
      <c r="M78" s="12"/>
      <c r="N78" s="12"/>
      <c r="O78" s="12"/>
      <c r="P78" s="12"/>
      <c r="Q78" s="12"/>
      <c r="R78" s="12"/>
      <c r="S78" s="12"/>
      <c r="T78" s="12"/>
      <c r="U78" s="12"/>
      <c r="V78" s="12"/>
      <c r="W78" s="12"/>
      <c r="X78" s="12"/>
      <c r="Y78" s="12"/>
      <c r="Z78" s="12"/>
      <c r="AA78" s="12"/>
    </row>
    <row r="79" spans="1:27" x14ac:dyDescent="0.25">
      <c r="A79" s="11" t="s">
        <v>29</v>
      </c>
      <c r="B79" s="11"/>
      <c r="C79" s="12"/>
      <c r="D79" s="12"/>
      <c r="E79" s="12"/>
      <c r="F79" s="12"/>
      <c r="G79" s="12"/>
      <c r="H79" s="12"/>
      <c r="I79" s="12"/>
      <c r="J79" s="14"/>
      <c r="K79" s="14"/>
      <c r="L79" s="12"/>
      <c r="M79" s="12"/>
      <c r="N79" s="12"/>
      <c r="O79" s="12"/>
      <c r="P79" s="12"/>
      <c r="Q79" s="12"/>
      <c r="R79" s="12"/>
      <c r="S79" s="12"/>
      <c r="T79" s="12"/>
      <c r="U79" s="12"/>
      <c r="V79" s="12"/>
      <c r="W79" s="12"/>
      <c r="X79" s="12"/>
      <c r="Y79" s="12"/>
      <c r="Z79" s="12"/>
      <c r="AA79" s="12"/>
    </row>
    <row r="80" spans="1:27"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row>
    <row r="81" spans="1:27"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row>
    <row r="82" spans="1:27"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row>
    <row r="83" spans="1:27"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row>
    <row r="84" spans="1:27" x14ac:dyDescent="0.25">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row>
    <row r="85" spans="1:27" x14ac:dyDescent="0.2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row>
    <row r="86" spans="1:27" x14ac:dyDescent="0.25">
      <c r="A86" s="15"/>
    </row>
  </sheetData>
  <mergeCells count="49">
    <mergeCell ref="Z6:Z7"/>
    <mergeCell ref="R6:R7"/>
    <mergeCell ref="S6:S7"/>
    <mergeCell ref="T6:T7"/>
    <mergeCell ref="U6:U7"/>
    <mergeCell ref="V6:V7"/>
    <mergeCell ref="W6:W7"/>
    <mergeCell ref="R5:S5"/>
    <mergeCell ref="T5:U5"/>
    <mergeCell ref="V5:X5"/>
    <mergeCell ref="X6:X7"/>
    <mergeCell ref="Y6:Y7"/>
    <mergeCell ref="C5:C7"/>
    <mergeCell ref="D5:D7"/>
    <mergeCell ref="E5:E7"/>
    <mergeCell ref="Y5:Z5"/>
    <mergeCell ref="AA5:AA7"/>
    <mergeCell ref="F6:F7"/>
    <mergeCell ref="G6:G7"/>
    <mergeCell ref="H6:H7"/>
    <mergeCell ref="I6:L6"/>
    <mergeCell ref="M6:M7"/>
    <mergeCell ref="N6:N7"/>
    <mergeCell ref="O6:P6"/>
    <mergeCell ref="Q6:Q7"/>
    <mergeCell ref="H5:L5"/>
    <mergeCell ref="M5:N5"/>
    <mergeCell ref="O5:Q5"/>
    <mergeCell ref="F5:G5"/>
    <mergeCell ref="GJ2:GY2"/>
    <mergeCell ref="GZ2:HO2"/>
    <mergeCell ref="HP2:IE2"/>
    <mergeCell ref="IF2:IU2"/>
    <mergeCell ref="A3:AA3"/>
    <mergeCell ref="A4:AA4"/>
    <mergeCell ref="CR2:DG2"/>
    <mergeCell ref="DH2:DW2"/>
    <mergeCell ref="DX2:EM2"/>
    <mergeCell ref="EN2:FC2"/>
    <mergeCell ref="FD2:FS2"/>
    <mergeCell ref="FT2:GI2"/>
    <mergeCell ref="CB2:CQ2"/>
    <mergeCell ref="A5:A7"/>
    <mergeCell ref="B5:B7"/>
    <mergeCell ref="A1:AA1"/>
    <mergeCell ref="A2:AA2"/>
    <mergeCell ref="AF2:AU2"/>
    <mergeCell ref="AV2:BK2"/>
    <mergeCell ref="BL2:CA2"/>
  </mergeCells>
  <phoneticPr fontId="5" type="noConversion"/>
  <printOptions horizontalCentered="1"/>
  <pageMargins left="0.19685039370078741" right="0.19685039370078741" top="0.78740157480314965" bottom="0.78740157480314965" header="0.51181102362204722" footer="0.47244094488188981"/>
  <pageSetup paperSize="312" scale="74" pageOrder="overThenDown" orientation="portrait" r:id="rId1"/>
  <headerFooter alignWithMargins="0">
    <oddFooter>&amp;C&amp;P</oddFooter>
  </headerFooter>
  <rowBreaks count="3" manualBreakCount="3">
    <brk id="17" max="26" man="1"/>
    <brk id="31" max="26" man="1"/>
    <brk id="39" max="26" man="1"/>
  </rowBreaks>
  <colBreaks count="1" manualBreakCount="1">
    <brk id="8" max="83"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W86"/>
  <sheetViews>
    <sheetView view="pageBreakPreview" zoomScale="82" zoomScaleNormal="106" zoomScaleSheetLayoutView="82" workbookViewId="0">
      <selection activeCell="M8" sqref="M8"/>
    </sheetView>
  </sheetViews>
  <sheetFormatPr defaultRowHeight="16.5" x14ac:dyDescent="0.25"/>
  <cols>
    <col min="1" max="1" width="9" style="6"/>
    <col min="2" max="2" width="4.125" style="6" customWidth="1"/>
    <col min="3" max="3" width="24.875" style="6" customWidth="1"/>
    <col min="4" max="4" width="31.75" style="6" customWidth="1"/>
    <col min="5" max="5" width="11.875" style="6" customWidth="1"/>
    <col min="6" max="6" width="9.5" style="6" customWidth="1"/>
    <col min="7" max="7" width="9.625" style="6" customWidth="1"/>
    <col min="8" max="8" width="9.25" style="6" customWidth="1"/>
    <col min="9" max="9" width="23.625" style="6" customWidth="1"/>
    <col min="10" max="10" width="12.125" style="6" customWidth="1"/>
    <col min="11" max="12" width="4" style="6" customWidth="1"/>
    <col min="13" max="13" width="11.875" style="6" customWidth="1"/>
    <col min="14" max="14" width="2.375" style="6" customWidth="1"/>
    <col min="15" max="15" width="2.625" style="6" customWidth="1"/>
    <col min="16" max="17" width="7.125" style="6" customWidth="1"/>
    <col min="18" max="18" width="5.125" style="6" customWidth="1"/>
    <col min="19" max="20" width="2.625" style="6" customWidth="1"/>
    <col min="21" max="22" width="3.125" style="6" customWidth="1"/>
    <col min="23" max="23" width="3.625" style="6" customWidth="1"/>
    <col min="24" max="24" width="5.25" style="6" customWidth="1"/>
    <col min="25" max="25" width="3.375" style="6" customWidth="1"/>
    <col min="26" max="26" width="3" style="6" customWidth="1"/>
    <col min="27" max="27" width="3.625" style="6" customWidth="1"/>
    <col min="28" max="28" width="34.375" style="6" customWidth="1"/>
    <col min="29" max="16384" width="9" style="6"/>
  </cols>
  <sheetData>
    <row r="1" spans="1:257" s="10" customFormat="1" ht="24.95" customHeight="1" x14ac:dyDescent="0.25">
      <c r="B1" s="129" t="s">
        <v>36</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row>
    <row r="2" spans="1:257" s="10" customFormat="1" ht="24.95" customHeight="1" x14ac:dyDescent="0.25">
      <c r="B2" s="129" t="s">
        <v>37</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55"/>
      <c r="AD2" s="55"/>
      <c r="AE2" s="55"/>
      <c r="AF2" s="55"/>
      <c r="AG2" s="55"/>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row>
    <row r="3" spans="1:257" s="10" customFormat="1" ht="24.95" customHeight="1" x14ac:dyDescent="0.25">
      <c r="B3" s="129" t="s">
        <v>74</v>
      </c>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c r="GQ3" s="55"/>
      <c r="GR3" s="55"/>
      <c r="GS3" s="55"/>
      <c r="GT3" s="55"/>
      <c r="GU3" s="55"/>
      <c r="GV3" s="55"/>
      <c r="GW3" s="55"/>
      <c r="GX3" s="55"/>
      <c r="GY3" s="55"/>
      <c r="GZ3" s="55"/>
      <c r="HA3" s="55"/>
      <c r="HB3" s="55"/>
      <c r="HC3" s="55"/>
      <c r="HD3" s="55"/>
      <c r="HE3" s="55"/>
      <c r="HF3" s="55"/>
      <c r="HG3" s="55"/>
      <c r="HH3" s="55"/>
      <c r="HI3" s="55"/>
      <c r="HJ3" s="55"/>
      <c r="HK3" s="55"/>
      <c r="HL3" s="55"/>
      <c r="HM3" s="55"/>
      <c r="HN3" s="55"/>
      <c r="HO3" s="55"/>
      <c r="HP3" s="55"/>
      <c r="HQ3" s="55"/>
      <c r="HR3" s="55"/>
      <c r="HS3" s="55"/>
      <c r="HT3" s="55"/>
      <c r="HU3" s="55"/>
      <c r="HV3" s="55"/>
      <c r="HW3" s="55"/>
      <c r="HX3" s="55"/>
      <c r="HY3" s="55"/>
      <c r="HZ3" s="55"/>
      <c r="IA3" s="55"/>
      <c r="IB3" s="55"/>
      <c r="IC3" s="55"/>
      <c r="ID3" s="55"/>
      <c r="IE3" s="55"/>
      <c r="IF3" s="55"/>
      <c r="IG3" s="55"/>
      <c r="IH3" s="55"/>
      <c r="II3" s="55"/>
      <c r="IJ3" s="55"/>
      <c r="IK3" s="55"/>
      <c r="IL3" s="55"/>
      <c r="IM3" s="55"/>
      <c r="IN3" s="55"/>
      <c r="IO3" s="55"/>
      <c r="IP3" s="55"/>
      <c r="IQ3" s="55"/>
      <c r="IR3" s="55"/>
      <c r="IS3" s="55"/>
      <c r="IT3" s="55"/>
      <c r="IU3" s="55"/>
      <c r="IV3" s="55"/>
      <c r="IW3" s="55"/>
    </row>
    <row r="4" spans="1:257" s="10" customFormat="1" ht="24.95" customHeight="1" x14ac:dyDescent="0.25">
      <c r="B4" s="132" t="s">
        <v>34</v>
      </c>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5" spans="1:257" s="7" customFormat="1" ht="71.25" customHeight="1" x14ac:dyDescent="0.25">
      <c r="B5" s="130" t="s">
        <v>0</v>
      </c>
      <c r="C5" s="134" t="s">
        <v>31</v>
      </c>
      <c r="D5" s="130" t="s">
        <v>38</v>
      </c>
      <c r="E5" s="130" t="s">
        <v>39</v>
      </c>
      <c r="F5" s="130" t="s">
        <v>40</v>
      </c>
      <c r="G5" s="130" t="s">
        <v>41</v>
      </c>
      <c r="H5" s="131"/>
      <c r="I5" s="131" t="s">
        <v>35</v>
      </c>
      <c r="J5" s="131"/>
      <c r="K5" s="131"/>
      <c r="L5" s="131"/>
      <c r="M5" s="131"/>
      <c r="N5" s="134" t="s">
        <v>1</v>
      </c>
      <c r="O5" s="135"/>
      <c r="P5" s="130" t="s">
        <v>2</v>
      </c>
      <c r="Q5" s="136"/>
      <c r="R5" s="136"/>
      <c r="S5" s="131" t="s">
        <v>3</v>
      </c>
      <c r="T5" s="131"/>
      <c r="U5" s="131" t="s">
        <v>4</v>
      </c>
      <c r="V5" s="131"/>
      <c r="W5" s="130" t="s">
        <v>5</v>
      </c>
      <c r="X5" s="133"/>
      <c r="Y5" s="133"/>
      <c r="Z5" s="134" t="s">
        <v>6</v>
      </c>
      <c r="AA5" s="135"/>
      <c r="AB5" s="131" t="s">
        <v>7</v>
      </c>
    </row>
    <row r="6" spans="1:257" s="7" customFormat="1" ht="44.25" customHeight="1" x14ac:dyDescent="0.25">
      <c r="B6" s="133"/>
      <c r="C6" s="135"/>
      <c r="D6" s="133"/>
      <c r="E6" s="133"/>
      <c r="F6" s="133"/>
      <c r="G6" s="130" t="s">
        <v>42</v>
      </c>
      <c r="H6" s="130" t="s">
        <v>43</v>
      </c>
      <c r="I6" s="130" t="s">
        <v>44</v>
      </c>
      <c r="J6" s="131" t="s">
        <v>8</v>
      </c>
      <c r="K6" s="131"/>
      <c r="L6" s="131"/>
      <c r="M6" s="131"/>
      <c r="N6" s="131" t="s">
        <v>9</v>
      </c>
      <c r="O6" s="131" t="s">
        <v>10</v>
      </c>
      <c r="P6" s="130" t="s">
        <v>47</v>
      </c>
      <c r="Q6" s="131"/>
      <c r="R6" s="134" t="s">
        <v>50</v>
      </c>
      <c r="S6" s="131" t="s">
        <v>11</v>
      </c>
      <c r="T6" s="131" t="s">
        <v>12</v>
      </c>
      <c r="U6" s="131" t="s">
        <v>11</v>
      </c>
      <c r="V6" s="131" t="s">
        <v>12</v>
      </c>
      <c r="W6" s="130" t="s">
        <v>13</v>
      </c>
      <c r="X6" s="130" t="s">
        <v>14</v>
      </c>
      <c r="Y6" s="130" t="s">
        <v>15</v>
      </c>
      <c r="Z6" s="131" t="s">
        <v>9</v>
      </c>
      <c r="AA6" s="131" t="s">
        <v>10</v>
      </c>
      <c r="AB6" s="133"/>
    </row>
    <row r="7" spans="1:257" s="7" customFormat="1" ht="49.5" x14ac:dyDescent="0.25">
      <c r="B7" s="133"/>
      <c r="C7" s="135"/>
      <c r="D7" s="133"/>
      <c r="E7" s="133"/>
      <c r="F7" s="133"/>
      <c r="G7" s="131"/>
      <c r="H7" s="131"/>
      <c r="I7" s="131"/>
      <c r="J7" s="54" t="s">
        <v>45</v>
      </c>
      <c r="K7" s="54" t="s">
        <v>16</v>
      </c>
      <c r="L7" s="54" t="s">
        <v>17</v>
      </c>
      <c r="M7" s="54" t="s">
        <v>46</v>
      </c>
      <c r="N7" s="131"/>
      <c r="O7" s="131"/>
      <c r="P7" s="8" t="s">
        <v>48</v>
      </c>
      <c r="Q7" s="8" t="s">
        <v>49</v>
      </c>
      <c r="R7" s="134"/>
      <c r="S7" s="131"/>
      <c r="T7" s="131"/>
      <c r="U7" s="131"/>
      <c r="V7" s="131"/>
      <c r="W7" s="131"/>
      <c r="X7" s="133"/>
      <c r="Y7" s="131"/>
      <c r="Z7" s="131"/>
      <c r="AA7" s="131"/>
      <c r="AB7" s="133"/>
      <c r="AC7" s="7" t="s">
        <v>18</v>
      </c>
    </row>
    <row r="8" spans="1:257" ht="95.25" customHeight="1" x14ac:dyDescent="0.25">
      <c r="A8" s="99">
        <v>1</v>
      </c>
      <c r="B8" s="18">
        <v>104</v>
      </c>
      <c r="C8" s="17" t="s">
        <v>791</v>
      </c>
      <c r="D8" s="17" t="s">
        <v>352</v>
      </c>
      <c r="E8" s="19">
        <v>16800000</v>
      </c>
      <c r="F8" s="20" t="s">
        <v>112</v>
      </c>
      <c r="G8" s="20" t="s">
        <v>113</v>
      </c>
      <c r="H8" s="20" t="s">
        <v>792</v>
      </c>
      <c r="I8" s="42" t="s">
        <v>796</v>
      </c>
      <c r="J8" s="118">
        <f>參考2!H7+參考2!H13</f>
        <v>15605498</v>
      </c>
      <c r="K8" s="119">
        <v>0</v>
      </c>
      <c r="L8" s="119">
        <v>0</v>
      </c>
      <c r="M8" s="120">
        <f>J8+K8+L8</f>
        <v>15605498</v>
      </c>
      <c r="N8" s="25" t="s">
        <v>374</v>
      </c>
      <c r="O8" s="19"/>
      <c r="P8" s="19"/>
      <c r="Q8" s="19"/>
      <c r="R8" s="25" t="s">
        <v>374</v>
      </c>
      <c r="S8" s="19"/>
      <c r="T8" s="19"/>
      <c r="U8" s="19"/>
      <c r="V8" s="19"/>
      <c r="W8" s="19"/>
      <c r="X8" s="19"/>
      <c r="Y8" s="19"/>
      <c r="Z8" s="19"/>
      <c r="AA8" s="25" t="s">
        <v>374</v>
      </c>
      <c r="AB8" s="22" t="s">
        <v>375</v>
      </c>
      <c r="AC8" s="9" t="s">
        <v>308</v>
      </c>
    </row>
    <row r="9" spans="1:257" ht="92.25" customHeight="1" x14ac:dyDescent="0.25">
      <c r="A9" s="99">
        <v>2</v>
      </c>
      <c r="B9" s="23">
        <v>104</v>
      </c>
      <c r="C9" s="24" t="s">
        <v>59</v>
      </c>
      <c r="D9" s="24" t="s">
        <v>118</v>
      </c>
      <c r="E9" s="25">
        <v>7700000</v>
      </c>
      <c r="F9" s="26" t="s">
        <v>120</v>
      </c>
      <c r="G9" s="26" t="s">
        <v>113</v>
      </c>
      <c r="H9" s="26" t="s">
        <v>113</v>
      </c>
      <c r="I9" s="43" t="s">
        <v>797</v>
      </c>
      <c r="J9" s="120">
        <f>VLOOKUP(D9,參考2!$A$7:$H$19,8,FALSE)</f>
        <v>7700000</v>
      </c>
      <c r="K9" s="121">
        <v>0</v>
      </c>
      <c r="L9" s="121">
        <v>0</v>
      </c>
      <c r="M9" s="120">
        <f t="shared" ref="M9:M27" si="0">J9+K9+L9</f>
        <v>7700000</v>
      </c>
      <c r="N9" s="25" t="s">
        <v>374</v>
      </c>
      <c r="O9" s="25"/>
      <c r="P9" s="25"/>
      <c r="Q9" s="25"/>
      <c r="R9" s="25" t="s">
        <v>374</v>
      </c>
      <c r="S9" s="25"/>
      <c r="T9" s="25"/>
      <c r="U9" s="25"/>
      <c r="V9" s="25"/>
      <c r="W9" s="25"/>
      <c r="X9" s="25"/>
      <c r="Y9" s="25"/>
      <c r="Z9" s="25"/>
      <c r="AA9" s="25" t="s">
        <v>374</v>
      </c>
      <c r="AB9" s="30" t="s">
        <v>375</v>
      </c>
      <c r="AC9" s="9" t="s">
        <v>309</v>
      </c>
    </row>
    <row r="10" spans="1:257" ht="90" customHeight="1" x14ac:dyDescent="0.25">
      <c r="A10" s="99">
        <v>3</v>
      </c>
      <c r="B10" s="23">
        <v>104</v>
      </c>
      <c r="C10" s="24" t="s">
        <v>59</v>
      </c>
      <c r="D10" s="24" t="s">
        <v>125</v>
      </c>
      <c r="E10" s="25">
        <v>14590000</v>
      </c>
      <c r="F10" s="26" t="s">
        <v>127</v>
      </c>
      <c r="G10" s="26" t="s">
        <v>128</v>
      </c>
      <c r="H10" s="26" t="s">
        <v>128</v>
      </c>
      <c r="I10" s="43" t="s">
        <v>797</v>
      </c>
      <c r="J10" s="120">
        <f>VLOOKUP(D10,參考2!$A$7:$H$19,8,FALSE)</f>
        <v>14590000</v>
      </c>
      <c r="K10" s="121">
        <v>0</v>
      </c>
      <c r="L10" s="121">
        <v>0</v>
      </c>
      <c r="M10" s="120">
        <f t="shared" si="0"/>
        <v>14590000</v>
      </c>
      <c r="N10" s="25" t="s">
        <v>374</v>
      </c>
      <c r="O10" s="25"/>
      <c r="P10" s="25"/>
      <c r="Q10" s="25"/>
      <c r="R10" s="25" t="s">
        <v>374</v>
      </c>
      <c r="S10" s="25"/>
      <c r="T10" s="25"/>
      <c r="U10" s="25"/>
      <c r="V10" s="25"/>
      <c r="W10" s="25"/>
      <c r="X10" s="25"/>
      <c r="Y10" s="25"/>
      <c r="Z10" s="25"/>
      <c r="AA10" s="25" t="s">
        <v>374</v>
      </c>
      <c r="AB10" s="30" t="s">
        <v>375</v>
      </c>
      <c r="AC10" s="9" t="s">
        <v>309</v>
      </c>
    </row>
    <row r="11" spans="1:257" ht="46.5" customHeight="1" x14ac:dyDescent="0.25">
      <c r="A11" s="99">
        <v>4</v>
      </c>
      <c r="B11" s="23">
        <v>104</v>
      </c>
      <c r="C11" s="24" t="s">
        <v>58</v>
      </c>
      <c r="D11" s="24" t="s">
        <v>351</v>
      </c>
      <c r="E11" s="25">
        <v>5400000</v>
      </c>
      <c r="F11" s="95" t="s">
        <v>337</v>
      </c>
      <c r="G11" s="26" t="s">
        <v>113</v>
      </c>
      <c r="H11" s="26" t="s">
        <v>113</v>
      </c>
      <c r="I11" s="43" t="s">
        <v>797</v>
      </c>
      <c r="J11" s="120">
        <v>5400000</v>
      </c>
      <c r="K11" s="121">
        <v>0</v>
      </c>
      <c r="L11" s="121">
        <v>0</v>
      </c>
      <c r="M11" s="120">
        <f t="shared" si="0"/>
        <v>5400000</v>
      </c>
      <c r="N11" s="25" t="s">
        <v>374</v>
      </c>
      <c r="O11" s="25"/>
      <c r="P11" s="25"/>
      <c r="Q11" s="25"/>
      <c r="R11" s="25" t="s">
        <v>374</v>
      </c>
      <c r="S11" s="25"/>
      <c r="T11" s="25"/>
      <c r="U11" s="25"/>
      <c r="V11" s="25"/>
      <c r="W11" s="25"/>
      <c r="X11" s="25"/>
      <c r="Y11" s="25"/>
      <c r="Z11" s="25" t="s">
        <v>374</v>
      </c>
      <c r="AA11" s="25"/>
      <c r="AB11" s="28"/>
      <c r="AC11" s="9" t="s">
        <v>310</v>
      </c>
    </row>
    <row r="12" spans="1:257" x14ac:dyDescent="0.25">
      <c r="A12" s="99">
        <v>5</v>
      </c>
      <c r="B12" s="23">
        <v>104</v>
      </c>
      <c r="C12" s="24" t="s">
        <v>324</v>
      </c>
      <c r="D12" s="24" t="s">
        <v>137</v>
      </c>
      <c r="E12" s="25">
        <v>18000000</v>
      </c>
      <c r="F12" s="95" t="s">
        <v>339</v>
      </c>
      <c r="G12" s="26" t="s">
        <v>113</v>
      </c>
      <c r="H12" s="26" t="s">
        <v>113</v>
      </c>
      <c r="I12" s="43" t="s">
        <v>797</v>
      </c>
      <c r="J12" s="120">
        <v>18000000</v>
      </c>
      <c r="K12" s="121">
        <v>0</v>
      </c>
      <c r="L12" s="121">
        <v>0</v>
      </c>
      <c r="M12" s="120">
        <f t="shared" si="0"/>
        <v>18000000</v>
      </c>
      <c r="N12" s="25" t="s">
        <v>374</v>
      </c>
      <c r="O12" s="25"/>
      <c r="P12" s="25"/>
      <c r="Q12" s="25"/>
      <c r="R12" s="25" t="s">
        <v>374</v>
      </c>
      <c r="S12" s="25"/>
      <c r="T12" s="25"/>
      <c r="U12" s="25"/>
      <c r="V12" s="25"/>
      <c r="W12" s="25"/>
      <c r="X12" s="25"/>
      <c r="Y12" s="25"/>
      <c r="Z12" s="25" t="s">
        <v>374</v>
      </c>
      <c r="AA12" s="25"/>
      <c r="AB12" s="30"/>
      <c r="AC12" s="9" t="s">
        <v>310</v>
      </c>
    </row>
    <row r="13" spans="1:257" ht="51" customHeight="1" x14ac:dyDescent="0.25">
      <c r="A13" s="99">
        <v>6</v>
      </c>
      <c r="B13" s="23">
        <v>104</v>
      </c>
      <c r="C13" s="24" t="s">
        <v>327</v>
      </c>
      <c r="D13" s="24" t="s">
        <v>292</v>
      </c>
      <c r="E13" s="25">
        <v>16000000</v>
      </c>
      <c r="F13" s="95" t="s">
        <v>340</v>
      </c>
      <c r="G13" s="26" t="s">
        <v>113</v>
      </c>
      <c r="H13" s="26" t="s">
        <v>113</v>
      </c>
      <c r="I13" s="43" t="s">
        <v>797</v>
      </c>
      <c r="J13" s="120">
        <v>16000000</v>
      </c>
      <c r="K13" s="121">
        <v>0</v>
      </c>
      <c r="L13" s="121">
        <v>0</v>
      </c>
      <c r="M13" s="120">
        <f t="shared" si="0"/>
        <v>16000000</v>
      </c>
      <c r="N13" s="25" t="s">
        <v>374</v>
      </c>
      <c r="O13" s="25"/>
      <c r="P13" s="25"/>
      <c r="Q13" s="25"/>
      <c r="R13" s="25" t="s">
        <v>374</v>
      </c>
      <c r="S13" s="25"/>
      <c r="T13" s="25"/>
      <c r="U13" s="25"/>
      <c r="V13" s="25"/>
      <c r="W13" s="25"/>
      <c r="X13" s="25"/>
      <c r="Y13" s="25"/>
      <c r="Z13" s="25" t="s">
        <v>374</v>
      </c>
      <c r="AA13" s="25"/>
      <c r="AB13" s="28"/>
      <c r="AC13" s="9" t="s">
        <v>310</v>
      </c>
    </row>
    <row r="14" spans="1:257" ht="91.5" customHeight="1" x14ac:dyDescent="0.25">
      <c r="A14" s="99">
        <v>7</v>
      </c>
      <c r="B14" s="23">
        <v>104</v>
      </c>
      <c r="C14" s="24" t="s">
        <v>147</v>
      </c>
      <c r="D14" s="24" t="s">
        <v>568</v>
      </c>
      <c r="E14" s="25">
        <v>22080000</v>
      </c>
      <c r="F14" s="26" t="s">
        <v>150</v>
      </c>
      <c r="G14" s="26" t="s">
        <v>113</v>
      </c>
      <c r="H14" s="26" t="s">
        <v>793</v>
      </c>
      <c r="I14" s="43" t="s">
        <v>797</v>
      </c>
      <c r="J14" s="120">
        <v>22080000</v>
      </c>
      <c r="K14" s="121">
        <v>0</v>
      </c>
      <c r="L14" s="121">
        <v>0</v>
      </c>
      <c r="M14" s="120">
        <f t="shared" si="0"/>
        <v>22080000</v>
      </c>
      <c r="N14" s="25" t="s">
        <v>374</v>
      </c>
      <c r="O14" s="25"/>
      <c r="P14" s="25"/>
      <c r="Q14" s="25"/>
      <c r="R14" s="25" t="s">
        <v>374</v>
      </c>
      <c r="S14" s="25"/>
      <c r="T14" s="25"/>
      <c r="U14" s="25"/>
      <c r="V14" s="25"/>
      <c r="W14" s="25"/>
      <c r="X14" s="25"/>
      <c r="Y14" s="25"/>
      <c r="Z14" s="25"/>
      <c r="AA14" s="25" t="s">
        <v>374</v>
      </c>
      <c r="AB14" s="30" t="s">
        <v>375</v>
      </c>
      <c r="AC14" s="9" t="s">
        <v>313</v>
      </c>
    </row>
    <row r="15" spans="1:257" ht="90.75" customHeight="1" x14ac:dyDescent="0.25">
      <c r="A15" s="99">
        <v>8</v>
      </c>
      <c r="B15" s="23">
        <v>104</v>
      </c>
      <c r="C15" s="24" t="s">
        <v>58</v>
      </c>
      <c r="D15" s="24" t="s">
        <v>569</v>
      </c>
      <c r="E15" s="25">
        <v>10500000</v>
      </c>
      <c r="F15" s="26" t="s">
        <v>329</v>
      </c>
      <c r="G15" s="26" t="s">
        <v>113</v>
      </c>
      <c r="H15" s="26" t="s">
        <v>113</v>
      </c>
      <c r="I15" s="43" t="s">
        <v>797</v>
      </c>
      <c r="J15" s="120">
        <f>VLOOKUP(D15,參考2!$A$7:$H$19,8,FALSE)</f>
        <v>10493318</v>
      </c>
      <c r="K15" s="121">
        <v>0</v>
      </c>
      <c r="L15" s="121">
        <v>0</v>
      </c>
      <c r="M15" s="120">
        <f t="shared" si="0"/>
        <v>10493318</v>
      </c>
      <c r="N15" s="25" t="s">
        <v>374</v>
      </c>
      <c r="O15" s="25"/>
      <c r="P15" s="25"/>
      <c r="Q15" s="25"/>
      <c r="R15" s="25" t="s">
        <v>374</v>
      </c>
      <c r="S15" s="25"/>
      <c r="T15" s="25"/>
      <c r="U15" s="25"/>
      <c r="V15" s="25"/>
      <c r="W15" s="25"/>
      <c r="X15" s="25"/>
      <c r="Y15" s="25"/>
      <c r="Z15" s="25"/>
      <c r="AA15" s="25" t="s">
        <v>374</v>
      </c>
      <c r="AB15" s="30" t="s">
        <v>375</v>
      </c>
      <c r="AC15" s="9" t="s">
        <v>311</v>
      </c>
    </row>
    <row r="16" spans="1:257" ht="89.25" customHeight="1" x14ac:dyDescent="0.25">
      <c r="A16" s="99">
        <v>9</v>
      </c>
      <c r="B16" s="23">
        <v>104</v>
      </c>
      <c r="C16" s="24" t="s">
        <v>160</v>
      </c>
      <c r="D16" s="24" t="s">
        <v>161</v>
      </c>
      <c r="E16" s="25">
        <v>5680000</v>
      </c>
      <c r="F16" s="26" t="s">
        <v>329</v>
      </c>
      <c r="G16" s="26" t="s">
        <v>113</v>
      </c>
      <c r="H16" s="26" t="s">
        <v>773</v>
      </c>
      <c r="I16" s="43" t="s">
        <v>797</v>
      </c>
      <c r="J16" s="120">
        <f>VLOOKUP(D16,參考2!$A$7:$H$19,8,FALSE)</f>
        <v>5680000</v>
      </c>
      <c r="K16" s="121">
        <v>0</v>
      </c>
      <c r="L16" s="121">
        <v>0</v>
      </c>
      <c r="M16" s="120">
        <f t="shared" si="0"/>
        <v>5680000</v>
      </c>
      <c r="N16" s="25" t="s">
        <v>374</v>
      </c>
      <c r="O16" s="25"/>
      <c r="P16" s="25"/>
      <c r="Q16" s="25"/>
      <c r="R16" s="25" t="s">
        <v>374</v>
      </c>
      <c r="S16" s="25"/>
      <c r="T16" s="25"/>
      <c r="U16" s="25"/>
      <c r="V16" s="25"/>
      <c r="W16" s="25"/>
      <c r="X16" s="25"/>
      <c r="Y16" s="25"/>
      <c r="Z16" s="25"/>
      <c r="AA16" s="25" t="s">
        <v>374</v>
      </c>
      <c r="AB16" s="30" t="s">
        <v>375</v>
      </c>
      <c r="AC16" s="9" t="s">
        <v>311</v>
      </c>
    </row>
    <row r="17" spans="1:257" ht="93.75" customHeight="1" x14ac:dyDescent="0.25">
      <c r="A17" s="99">
        <v>10</v>
      </c>
      <c r="B17" s="23">
        <v>104</v>
      </c>
      <c r="C17" s="24" t="s">
        <v>58</v>
      </c>
      <c r="D17" s="24" t="s">
        <v>165</v>
      </c>
      <c r="E17" s="25">
        <v>8470000</v>
      </c>
      <c r="F17" s="26" t="s">
        <v>330</v>
      </c>
      <c r="G17" s="26" t="s">
        <v>113</v>
      </c>
      <c r="H17" s="26" t="s">
        <v>773</v>
      </c>
      <c r="I17" s="43" t="s">
        <v>797</v>
      </c>
      <c r="J17" s="120">
        <f>VLOOKUP(D17,參考2!$A$7:$H$19,8,FALSE)</f>
        <v>8470000</v>
      </c>
      <c r="K17" s="121">
        <v>0</v>
      </c>
      <c r="L17" s="121">
        <v>0</v>
      </c>
      <c r="M17" s="120">
        <f t="shared" si="0"/>
        <v>8470000</v>
      </c>
      <c r="N17" s="25" t="s">
        <v>374</v>
      </c>
      <c r="O17" s="25"/>
      <c r="P17" s="25"/>
      <c r="Q17" s="25"/>
      <c r="R17" s="25" t="s">
        <v>374</v>
      </c>
      <c r="S17" s="25"/>
      <c r="T17" s="25"/>
      <c r="U17" s="25"/>
      <c r="V17" s="25"/>
      <c r="W17" s="25"/>
      <c r="X17" s="25"/>
      <c r="Y17" s="25"/>
      <c r="Z17" s="25"/>
      <c r="AA17" s="25" t="s">
        <v>374</v>
      </c>
      <c r="AB17" s="30" t="s">
        <v>375</v>
      </c>
      <c r="AC17" s="9" t="s">
        <v>311</v>
      </c>
    </row>
    <row r="18" spans="1:257" ht="93.75" customHeight="1" x14ac:dyDescent="0.25">
      <c r="A18" s="99">
        <v>11</v>
      </c>
      <c r="B18" s="23">
        <v>104</v>
      </c>
      <c r="C18" s="24" t="s">
        <v>291</v>
      </c>
      <c r="D18" s="24" t="s">
        <v>172</v>
      </c>
      <c r="E18" s="25">
        <v>7570000</v>
      </c>
      <c r="F18" s="26" t="s">
        <v>331</v>
      </c>
      <c r="G18" s="26" t="s">
        <v>113</v>
      </c>
      <c r="H18" s="26" t="s">
        <v>113</v>
      </c>
      <c r="I18" s="43" t="s">
        <v>797</v>
      </c>
      <c r="J18" s="120">
        <f>VLOOKUP(D18,參考2!$A$7:$H$19,8,FALSE)</f>
        <v>7096427</v>
      </c>
      <c r="K18" s="121">
        <v>0</v>
      </c>
      <c r="L18" s="121">
        <v>0</v>
      </c>
      <c r="M18" s="120">
        <f t="shared" si="0"/>
        <v>7096427</v>
      </c>
      <c r="N18" s="25" t="s">
        <v>374</v>
      </c>
      <c r="O18" s="25"/>
      <c r="P18" s="25"/>
      <c r="Q18" s="25"/>
      <c r="R18" s="25" t="s">
        <v>374</v>
      </c>
      <c r="S18" s="25"/>
      <c r="T18" s="25"/>
      <c r="U18" s="25"/>
      <c r="V18" s="25"/>
      <c r="W18" s="25"/>
      <c r="X18" s="25"/>
      <c r="Y18" s="25"/>
      <c r="Z18" s="25"/>
      <c r="AA18" s="25" t="s">
        <v>374</v>
      </c>
      <c r="AB18" s="30" t="s">
        <v>375</v>
      </c>
      <c r="AC18" s="9" t="s">
        <v>311</v>
      </c>
    </row>
    <row r="19" spans="1:257" ht="93.75" customHeight="1" x14ac:dyDescent="0.25">
      <c r="A19" s="99">
        <v>12</v>
      </c>
      <c r="B19" s="23">
        <v>104</v>
      </c>
      <c r="C19" s="24" t="s">
        <v>293</v>
      </c>
      <c r="D19" s="24" t="s">
        <v>180</v>
      </c>
      <c r="E19" s="25">
        <v>450000</v>
      </c>
      <c r="F19" s="26" t="s">
        <v>332</v>
      </c>
      <c r="G19" s="26" t="s">
        <v>328</v>
      </c>
      <c r="H19" s="26" t="s">
        <v>328</v>
      </c>
      <c r="I19" s="43" t="s">
        <v>797</v>
      </c>
      <c r="J19" s="120">
        <f>VLOOKUP(D19,參考2!$A$7:$H$19,8,FALSE)</f>
        <v>450000</v>
      </c>
      <c r="K19" s="121">
        <v>0</v>
      </c>
      <c r="L19" s="121">
        <v>0</v>
      </c>
      <c r="M19" s="120">
        <f t="shared" si="0"/>
        <v>450000</v>
      </c>
      <c r="N19" s="25" t="s">
        <v>374</v>
      </c>
      <c r="O19" s="25"/>
      <c r="P19" s="25"/>
      <c r="Q19" s="25"/>
      <c r="R19" s="25" t="s">
        <v>374</v>
      </c>
      <c r="S19" s="25"/>
      <c r="T19" s="25"/>
      <c r="U19" s="25"/>
      <c r="V19" s="25"/>
      <c r="W19" s="25"/>
      <c r="X19" s="25"/>
      <c r="Y19" s="25"/>
      <c r="Z19" s="25"/>
      <c r="AA19" s="25" t="s">
        <v>374</v>
      </c>
      <c r="AB19" s="30" t="s">
        <v>375</v>
      </c>
      <c r="AC19" s="9" t="s">
        <v>312</v>
      </c>
    </row>
    <row r="20" spans="1:257" ht="51" customHeight="1" x14ac:dyDescent="0.25">
      <c r="A20" s="99">
        <v>13</v>
      </c>
      <c r="B20" s="23">
        <v>104</v>
      </c>
      <c r="C20" s="24" t="s">
        <v>294</v>
      </c>
      <c r="D20" s="24" t="s">
        <v>295</v>
      </c>
      <c r="E20" s="25">
        <v>12000000</v>
      </c>
      <c r="F20" s="95" t="s">
        <v>341</v>
      </c>
      <c r="G20" s="26" t="s">
        <v>113</v>
      </c>
      <c r="H20" s="26" t="s">
        <v>113</v>
      </c>
      <c r="I20" s="43" t="s">
        <v>797</v>
      </c>
      <c r="J20" s="120">
        <v>12000000</v>
      </c>
      <c r="K20" s="121">
        <v>0</v>
      </c>
      <c r="L20" s="121">
        <v>0</v>
      </c>
      <c r="M20" s="120">
        <f t="shared" si="0"/>
        <v>12000000</v>
      </c>
      <c r="N20" s="25" t="s">
        <v>374</v>
      </c>
      <c r="O20" s="25"/>
      <c r="P20" s="25"/>
      <c r="Q20" s="25"/>
      <c r="R20" s="25" t="s">
        <v>374</v>
      </c>
      <c r="S20" s="25"/>
      <c r="T20" s="25"/>
      <c r="U20" s="25"/>
      <c r="V20" s="25"/>
      <c r="W20" s="25"/>
      <c r="X20" s="25"/>
      <c r="Y20" s="25"/>
      <c r="Z20" s="25" t="s">
        <v>374</v>
      </c>
      <c r="AA20" s="25"/>
      <c r="AB20" s="28"/>
      <c r="AC20" s="9" t="s">
        <v>310</v>
      </c>
    </row>
    <row r="21" spans="1:257" ht="31.5" x14ac:dyDescent="0.25">
      <c r="A21" s="99">
        <v>14</v>
      </c>
      <c r="B21" s="23">
        <v>104</v>
      </c>
      <c r="C21" s="24" t="s">
        <v>291</v>
      </c>
      <c r="D21" s="24" t="s">
        <v>296</v>
      </c>
      <c r="E21" s="25">
        <v>13000000</v>
      </c>
      <c r="F21" s="95" t="s">
        <v>342</v>
      </c>
      <c r="G21" s="26" t="s">
        <v>113</v>
      </c>
      <c r="H21" s="26" t="s">
        <v>113</v>
      </c>
      <c r="I21" s="43" t="s">
        <v>797</v>
      </c>
      <c r="J21" s="120">
        <v>13000000</v>
      </c>
      <c r="K21" s="121">
        <v>0</v>
      </c>
      <c r="L21" s="121">
        <v>0</v>
      </c>
      <c r="M21" s="120">
        <f t="shared" si="0"/>
        <v>13000000</v>
      </c>
      <c r="N21" s="25" t="s">
        <v>374</v>
      </c>
      <c r="O21" s="25"/>
      <c r="P21" s="25"/>
      <c r="Q21" s="25"/>
      <c r="R21" s="25" t="s">
        <v>374</v>
      </c>
      <c r="S21" s="25"/>
      <c r="T21" s="25"/>
      <c r="U21" s="25"/>
      <c r="V21" s="25"/>
      <c r="W21" s="25"/>
      <c r="X21" s="25"/>
      <c r="Y21" s="25"/>
      <c r="Z21" s="25" t="s">
        <v>374</v>
      </c>
      <c r="AA21" s="25"/>
      <c r="AB21" s="30"/>
      <c r="AC21" s="9" t="s">
        <v>310</v>
      </c>
    </row>
    <row r="22" spans="1:257" ht="93.75" customHeight="1" x14ac:dyDescent="0.25">
      <c r="A22" s="99">
        <v>15</v>
      </c>
      <c r="B22" s="23">
        <v>104</v>
      </c>
      <c r="C22" s="24" t="s">
        <v>58</v>
      </c>
      <c r="D22" s="24" t="s">
        <v>297</v>
      </c>
      <c r="E22" s="25">
        <v>14000000</v>
      </c>
      <c r="F22" s="95" t="s">
        <v>343</v>
      </c>
      <c r="G22" s="26" t="s">
        <v>113</v>
      </c>
      <c r="H22" s="26" t="s">
        <v>113</v>
      </c>
      <c r="I22" s="43" t="s">
        <v>797</v>
      </c>
      <c r="J22" s="120">
        <v>14000000</v>
      </c>
      <c r="K22" s="121">
        <v>0</v>
      </c>
      <c r="L22" s="121">
        <v>0</v>
      </c>
      <c r="M22" s="120">
        <f t="shared" si="0"/>
        <v>14000000</v>
      </c>
      <c r="N22" s="25" t="s">
        <v>374</v>
      </c>
      <c r="O22" s="25"/>
      <c r="P22" s="25"/>
      <c r="Q22" s="25"/>
      <c r="R22" s="25" t="s">
        <v>374</v>
      </c>
      <c r="S22" s="25"/>
      <c r="T22" s="25"/>
      <c r="U22" s="25"/>
      <c r="V22" s="25"/>
      <c r="W22" s="25"/>
      <c r="X22" s="25"/>
      <c r="Y22" s="25"/>
      <c r="Z22" s="25" t="s">
        <v>374</v>
      </c>
      <c r="AA22" s="25"/>
      <c r="AB22" s="30"/>
      <c r="AC22" s="9" t="s">
        <v>310</v>
      </c>
    </row>
    <row r="23" spans="1:257" ht="93.75" customHeight="1" x14ac:dyDescent="0.25">
      <c r="A23" s="99">
        <v>16</v>
      </c>
      <c r="B23" s="23">
        <v>104</v>
      </c>
      <c r="C23" s="24" t="s">
        <v>298</v>
      </c>
      <c r="D23" s="24" t="s">
        <v>299</v>
      </c>
      <c r="E23" s="25">
        <v>14350000</v>
      </c>
      <c r="F23" s="95" t="s">
        <v>342</v>
      </c>
      <c r="G23" s="26" t="s">
        <v>113</v>
      </c>
      <c r="H23" s="26" t="s">
        <v>113</v>
      </c>
      <c r="I23" s="43" t="s">
        <v>797</v>
      </c>
      <c r="J23" s="120">
        <v>14350000</v>
      </c>
      <c r="K23" s="121">
        <v>0</v>
      </c>
      <c r="L23" s="121">
        <v>0</v>
      </c>
      <c r="M23" s="120">
        <f t="shared" si="0"/>
        <v>14350000</v>
      </c>
      <c r="N23" s="25" t="s">
        <v>374</v>
      </c>
      <c r="O23" s="25"/>
      <c r="P23" s="25"/>
      <c r="Q23" s="25"/>
      <c r="R23" s="25" t="s">
        <v>374</v>
      </c>
      <c r="S23" s="25"/>
      <c r="T23" s="25"/>
      <c r="U23" s="25"/>
      <c r="V23" s="25"/>
      <c r="W23" s="25"/>
      <c r="X23" s="25"/>
      <c r="Y23" s="25"/>
      <c r="Z23" s="25" t="s">
        <v>374</v>
      </c>
      <c r="AA23" s="25"/>
      <c r="AB23" s="30"/>
      <c r="AC23" s="9" t="s">
        <v>310</v>
      </c>
    </row>
    <row r="24" spans="1:257" ht="90" customHeight="1" x14ac:dyDescent="0.25">
      <c r="A24" s="99">
        <v>17</v>
      </c>
      <c r="B24" s="23">
        <v>104</v>
      </c>
      <c r="C24" s="24" t="s">
        <v>300</v>
      </c>
      <c r="D24" s="24" t="s">
        <v>301</v>
      </c>
      <c r="E24" s="25">
        <v>14000000</v>
      </c>
      <c r="F24" s="95" t="s">
        <v>340</v>
      </c>
      <c r="G24" s="26" t="s">
        <v>113</v>
      </c>
      <c r="H24" s="26" t="s">
        <v>113</v>
      </c>
      <c r="I24" s="43" t="s">
        <v>797</v>
      </c>
      <c r="J24" s="120">
        <v>14000000</v>
      </c>
      <c r="K24" s="121">
        <v>0</v>
      </c>
      <c r="L24" s="121">
        <v>0</v>
      </c>
      <c r="M24" s="120">
        <f t="shared" si="0"/>
        <v>14000000</v>
      </c>
      <c r="N24" s="25" t="s">
        <v>374</v>
      </c>
      <c r="O24" s="25"/>
      <c r="P24" s="25"/>
      <c r="Q24" s="25"/>
      <c r="R24" s="25" t="s">
        <v>374</v>
      </c>
      <c r="S24" s="25"/>
      <c r="T24" s="25"/>
      <c r="U24" s="25"/>
      <c r="V24" s="25"/>
      <c r="W24" s="25"/>
      <c r="X24" s="25"/>
      <c r="Y24" s="25"/>
      <c r="Z24" s="25" t="s">
        <v>374</v>
      </c>
      <c r="AA24" s="25"/>
      <c r="AB24" s="30"/>
      <c r="AC24" s="9" t="s">
        <v>310</v>
      </c>
    </row>
    <row r="25" spans="1:257" ht="95.25" customHeight="1" x14ac:dyDescent="0.25">
      <c r="A25" s="99">
        <v>18</v>
      </c>
      <c r="B25" s="23">
        <v>104</v>
      </c>
      <c r="C25" s="24" t="s">
        <v>300</v>
      </c>
      <c r="D25" s="24" t="s">
        <v>302</v>
      </c>
      <c r="E25" s="25">
        <v>21300000</v>
      </c>
      <c r="F25" s="95" t="s">
        <v>344</v>
      </c>
      <c r="G25" s="26" t="s">
        <v>113</v>
      </c>
      <c r="H25" s="26" t="s">
        <v>113</v>
      </c>
      <c r="I25" s="43" t="s">
        <v>797</v>
      </c>
      <c r="J25" s="120">
        <v>21300000</v>
      </c>
      <c r="K25" s="121">
        <v>0</v>
      </c>
      <c r="L25" s="121">
        <v>0</v>
      </c>
      <c r="M25" s="120">
        <f t="shared" si="0"/>
        <v>21300000</v>
      </c>
      <c r="N25" s="25" t="s">
        <v>374</v>
      </c>
      <c r="O25" s="25"/>
      <c r="P25" s="25"/>
      <c r="Q25" s="25"/>
      <c r="R25" s="25" t="s">
        <v>374</v>
      </c>
      <c r="S25" s="25"/>
      <c r="T25" s="25"/>
      <c r="U25" s="25"/>
      <c r="V25" s="25"/>
      <c r="W25" s="25"/>
      <c r="X25" s="25"/>
      <c r="Y25" s="25"/>
      <c r="Z25" s="25" t="s">
        <v>374</v>
      </c>
      <c r="AA25" s="25"/>
      <c r="AB25" s="30"/>
      <c r="AC25" s="9" t="s">
        <v>310</v>
      </c>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row>
    <row r="26" spans="1:257" ht="94.5" customHeight="1" x14ac:dyDescent="0.25">
      <c r="A26" s="99">
        <v>19</v>
      </c>
      <c r="B26" s="23">
        <v>104</v>
      </c>
      <c r="C26" s="24" t="s">
        <v>298</v>
      </c>
      <c r="D26" s="24" t="s">
        <v>303</v>
      </c>
      <c r="E26" s="25">
        <v>7500000</v>
      </c>
      <c r="F26" s="95" t="s">
        <v>345</v>
      </c>
      <c r="G26" s="26" t="s">
        <v>113</v>
      </c>
      <c r="H26" s="26" t="s">
        <v>113</v>
      </c>
      <c r="I26" s="43" t="s">
        <v>797</v>
      </c>
      <c r="J26" s="120">
        <v>7500000</v>
      </c>
      <c r="K26" s="121">
        <v>0</v>
      </c>
      <c r="L26" s="121">
        <v>0</v>
      </c>
      <c r="M26" s="120">
        <f t="shared" si="0"/>
        <v>7500000</v>
      </c>
      <c r="N26" s="25" t="s">
        <v>374</v>
      </c>
      <c r="O26" s="25"/>
      <c r="P26" s="25"/>
      <c r="Q26" s="25"/>
      <c r="R26" s="25" t="s">
        <v>374</v>
      </c>
      <c r="S26" s="25"/>
      <c r="T26" s="25"/>
      <c r="U26" s="25"/>
      <c r="V26" s="25"/>
      <c r="W26" s="25"/>
      <c r="X26" s="25"/>
      <c r="Y26" s="25"/>
      <c r="Z26" s="25" t="s">
        <v>374</v>
      </c>
      <c r="AA26" s="25"/>
      <c r="AB26" s="30"/>
      <c r="AC26" s="9" t="s">
        <v>310</v>
      </c>
    </row>
    <row r="27" spans="1:257" ht="78" customHeight="1" x14ac:dyDescent="0.25">
      <c r="A27" s="99">
        <v>20</v>
      </c>
      <c r="B27" s="23">
        <v>104</v>
      </c>
      <c r="C27" s="24" t="s">
        <v>790</v>
      </c>
      <c r="D27" s="24" t="s">
        <v>776</v>
      </c>
      <c r="E27" s="25">
        <v>10550000</v>
      </c>
      <c r="F27" s="26" t="s">
        <v>333</v>
      </c>
      <c r="G27" s="26" t="s">
        <v>221</v>
      </c>
      <c r="H27" s="26" t="s">
        <v>221</v>
      </c>
      <c r="I27" s="43" t="s">
        <v>797</v>
      </c>
      <c r="J27" s="120">
        <v>10550000</v>
      </c>
      <c r="K27" s="121">
        <v>0</v>
      </c>
      <c r="L27" s="121">
        <v>0</v>
      </c>
      <c r="M27" s="120">
        <f t="shared" si="0"/>
        <v>10550000</v>
      </c>
      <c r="N27" s="25" t="s">
        <v>374</v>
      </c>
      <c r="O27" s="25"/>
      <c r="P27" s="25"/>
      <c r="Q27" s="25"/>
      <c r="R27" s="25" t="s">
        <v>374</v>
      </c>
      <c r="S27" s="25"/>
      <c r="T27" s="25"/>
      <c r="U27" s="25"/>
      <c r="V27" s="25"/>
      <c r="W27" s="25"/>
      <c r="X27" s="25"/>
      <c r="Y27" s="25"/>
      <c r="Z27" s="25"/>
      <c r="AA27" s="25" t="s">
        <v>374</v>
      </c>
      <c r="AB27" s="30" t="s">
        <v>375</v>
      </c>
      <c r="AC27" s="9" t="s">
        <v>308</v>
      </c>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row>
    <row r="28" spans="1:257" s="92" customFormat="1" ht="17.25" customHeight="1" x14ac:dyDescent="0.25">
      <c r="A28" s="100"/>
      <c r="B28" s="84"/>
      <c r="C28" s="85"/>
      <c r="D28" s="85" t="s">
        <v>72</v>
      </c>
      <c r="E28" s="86">
        <f>SUM(E8:E27)</f>
        <v>239940000</v>
      </c>
      <c r="F28" s="87"/>
      <c r="G28" s="88"/>
      <c r="H28" s="88"/>
      <c r="I28" s="89" t="s">
        <v>71</v>
      </c>
      <c r="J28" s="122">
        <f>SUM(J8:J27)</f>
        <v>238265243</v>
      </c>
      <c r="K28" s="122">
        <f>SUM(K8:K27)</f>
        <v>0</v>
      </c>
      <c r="L28" s="122">
        <f t="shared" ref="L28:M28" si="1">SUM(L8:L27)</f>
        <v>0</v>
      </c>
      <c r="M28" s="122">
        <f t="shared" si="1"/>
        <v>238265243</v>
      </c>
      <c r="N28" s="86"/>
      <c r="O28" s="86"/>
      <c r="P28" s="86"/>
      <c r="Q28" s="86"/>
      <c r="R28" s="86"/>
      <c r="S28" s="86"/>
      <c r="T28" s="86"/>
      <c r="U28" s="86"/>
      <c r="V28" s="86"/>
      <c r="W28" s="86"/>
      <c r="X28" s="86"/>
      <c r="Y28" s="86"/>
      <c r="Z28" s="86"/>
      <c r="AA28" s="86"/>
      <c r="AB28" s="90"/>
      <c r="AC28" s="91"/>
    </row>
    <row r="29" spans="1:257" s="92" customFormat="1" ht="21.75" customHeight="1" x14ac:dyDescent="0.25">
      <c r="A29" s="100"/>
      <c r="B29" s="84"/>
      <c r="C29" s="85"/>
      <c r="D29" s="101"/>
      <c r="E29" s="86"/>
      <c r="F29" s="87"/>
      <c r="G29" s="88"/>
      <c r="H29" s="88"/>
      <c r="I29" s="93" t="s">
        <v>794</v>
      </c>
      <c r="K29" s="122"/>
      <c r="L29" s="122"/>
      <c r="M29" s="122"/>
      <c r="N29" s="86"/>
      <c r="O29" s="86"/>
      <c r="P29" s="86"/>
      <c r="Q29" s="86"/>
      <c r="R29" s="86"/>
      <c r="S29" s="86"/>
      <c r="T29" s="86"/>
      <c r="U29" s="86"/>
      <c r="V29" s="86"/>
      <c r="W29" s="86"/>
      <c r="X29" s="86"/>
      <c r="Y29" s="86"/>
      <c r="Z29" s="86"/>
      <c r="AA29" s="86"/>
      <c r="AB29" s="90"/>
      <c r="AC29" s="91"/>
    </row>
    <row r="30" spans="1:257" ht="89.25" customHeight="1" x14ac:dyDescent="0.25">
      <c r="A30" s="99">
        <v>21</v>
      </c>
      <c r="B30" s="23">
        <v>104</v>
      </c>
      <c r="C30" s="24" t="s">
        <v>147</v>
      </c>
      <c r="D30" s="24" t="s">
        <v>777</v>
      </c>
      <c r="E30" s="25">
        <v>4151035</v>
      </c>
      <c r="F30" s="95" t="s">
        <v>346</v>
      </c>
      <c r="G30" s="41" t="s">
        <v>230</v>
      </c>
      <c r="H30" s="41" t="s">
        <v>774</v>
      </c>
      <c r="I30" s="43" t="s">
        <v>798</v>
      </c>
      <c r="J30" s="120">
        <f>VLOOKUP(D30,參考2!$A$31:$H$35,8,FALSE)</f>
        <v>4151035</v>
      </c>
      <c r="K30" s="121">
        <v>0</v>
      </c>
      <c r="L30" s="121">
        <v>0</v>
      </c>
      <c r="M30" s="120">
        <f>J30+K30+L30</f>
        <v>4151035</v>
      </c>
      <c r="N30" s="25" t="s">
        <v>374</v>
      </c>
      <c r="O30" s="25"/>
      <c r="P30" s="25"/>
      <c r="Q30" s="25"/>
      <c r="R30" s="25" t="s">
        <v>374</v>
      </c>
      <c r="S30" s="25"/>
      <c r="T30" s="25"/>
      <c r="U30" s="25"/>
      <c r="V30" s="25"/>
      <c r="W30" s="25"/>
      <c r="X30" s="25"/>
      <c r="Y30" s="25"/>
      <c r="Z30" s="25"/>
      <c r="AA30" s="25" t="s">
        <v>374</v>
      </c>
      <c r="AB30" s="30" t="s">
        <v>375</v>
      </c>
      <c r="AC30" s="9" t="s">
        <v>311</v>
      </c>
    </row>
    <row r="31" spans="1:257" ht="91.5" customHeight="1" x14ac:dyDescent="0.25">
      <c r="A31" s="99">
        <v>22</v>
      </c>
      <c r="B31" s="23">
        <v>104</v>
      </c>
      <c r="C31" s="24" t="s">
        <v>69</v>
      </c>
      <c r="D31" s="24" t="s">
        <v>778</v>
      </c>
      <c r="E31" s="25">
        <v>2470000</v>
      </c>
      <c r="F31" s="26" t="s">
        <v>335</v>
      </c>
      <c r="G31" s="26" t="s">
        <v>113</v>
      </c>
      <c r="H31" s="26" t="s">
        <v>113</v>
      </c>
      <c r="I31" s="43" t="s">
        <v>798</v>
      </c>
      <c r="J31" s="120">
        <f>VLOOKUP(D31,參考2!$A$31:$H$35,8,FALSE)</f>
        <v>2470000</v>
      </c>
      <c r="K31" s="121">
        <v>0</v>
      </c>
      <c r="L31" s="121">
        <v>0</v>
      </c>
      <c r="M31" s="120">
        <f t="shared" ref="M31:M42" si="2">J31+K31+L31</f>
        <v>2470000</v>
      </c>
      <c r="N31" s="25" t="s">
        <v>374</v>
      </c>
      <c r="O31" s="25"/>
      <c r="P31" s="25"/>
      <c r="Q31" s="25"/>
      <c r="R31" s="25" t="s">
        <v>374</v>
      </c>
      <c r="S31" s="25"/>
      <c r="T31" s="25"/>
      <c r="U31" s="25"/>
      <c r="V31" s="25"/>
      <c r="W31" s="25"/>
      <c r="X31" s="25"/>
      <c r="Y31" s="25"/>
      <c r="Z31" s="25"/>
      <c r="AA31" s="25" t="s">
        <v>374</v>
      </c>
      <c r="AB31" s="30" t="s">
        <v>375</v>
      </c>
      <c r="AC31" s="9" t="s">
        <v>311</v>
      </c>
    </row>
    <row r="32" spans="1:257" ht="93" customHeight="1" x14ac:dyDescent="0.25">
      <c r="A32" s="99">
        <v>23</v>
      </c>
      <c r="B32" s="23">
        <v>104</v>
      </c>
      <c r="C32" s="24" t="s">
        <v>160</v>
      </c>
      <c r="D32" s="24" t="s">
        <v>779</v>
      </c>
      <c r="E32" s="25">
        <v>4660000</v>
      </c>
      <c r="F32" s="26" t="s">
        <v>336</v>
      </c>
      <c r="G32" s="26" t="s">
        <v>113</v>
      </c>
      <c r="H32" s="26" t="s">
        <v>775</v>
      </c>
      <c r="I32" s="43" t="s">
        <v>798</v>
      </c>
      <c r="J32" s="120">
        <f>VLOOKUP(D32,參考2!$A$31:$H$35,8,FALSE)</f>
        <v>4660000</v>
      </c>
      <c r="K32" s="121">
        <v>0</v>
      </c>
      <c r="L32" s="121">
        <v>0</v>
      </c>
      <c r="M32" s="120">
        <f t="shared" si="2"/>
        <v>4660000</v>
      </c>
      <c r="N32" s="25" t="s">
        <v>374</v>
      </c>
      <c r="O32" s="25"/>
      <c r="P32" s="25"/>
      <c r="Q32" s="25"/>
      <c r="R32" s="25" t="s">
        <v>374</v>
      </c>
      <c r="S32" s="25"/>
      <c r="T32" s="25"/>
      <c r="U32" s="25"/>
      <c r="V32" s="25"/>
      <c r="W32" s="25"/>
      <c r="X32" s="25"/>
      <c r="Y32" s="25"/>
      <c r="Z32" s="25"/>
      <c r="AA32" s="25" t="s">
        <v>374</v>
      </c>
      <c r="AB32" s="30" t="s">
        <v>375</v>
      </c>
      <c r="AC32" s="9" t="s">
        <v>311</v>
      </c>
    </row>
    <row r="33" spans="1:257" ht="95.25" customHeight="1" x14ac:dyDescent="0.25">
      <c r="A33" s="99">
        <v>24</v>
      </c>
      <c r="B33" s="23">
        <v>104</v>
      </c>
      <c r="C33" s="24" t="s">
        <v>305</v>
      </c>
      <c r="D33" s="24" t="s">
        <v>780</v>
      </c>
      <c r="E33" s="25">
        <v>5685000</v>
      </c>
      <c r="F33" s="95" t="s">
        <v>347</v>
      </c>
      <c r="G33" s="26" t="s">
        <v>113</v>
      </c>
      <c r="H33" s="26" t="s">
        <v>113</v>
      </c>
      <c r="I33" s="43" t="s">
        <v>798</v>
      </c>
      <c r="J33" s="120">
        <f>VLOOKUP(D33,參考2!$A$31:$H$35,8,FALSE)</f>
        <v>5685000</v>
      </c>
      <c r="K33" s="121">
        <v>0</v>
      </c>
      <c r="L33" s="121">
        <v>0</v>
      </c>
      <c r="M33" s="120">
        <f t="shared" si="2"/>
        <v>5685000</v>
      </c>
      <c r="N33" s="25" t="s">
        <v>374</v>
      </c>
      <c r="O33" s="25"/>
      <c r="P33" s="25"/>
      <c r="Q33" s="25"/>
      <c r="R33" s="25" t="s">
        <v>374</v>
      </c>
      <c r="S33" s="25"/>
      <c r="T33" s="25"/>
      <c r="U33" s="25"/>
      <c r="V33" s="25"/>
      <c r="W33" s="25"/>
      <c r="X33" s="25"/>
      <c r="Y33" s="25"/>
      <c r="Z33" s="25"/>
      <c r="AA33" s="25" t="s">
        <v>374</v>
      </c>
      <c r="AB33" s="30" t="s">
        <v>375</v>
      </c>
      <c r="AC33" s="9" t="s">
        <v>308</v>
      </c>
    </row>
    <row r="34" spans="1:257" ht="89.25" customHeight="1" x14ac:dyDescent="0.25">
      <c r="A34" s="99">
        <v>25</v>
      </c>
      <c r="B34" s="23">
        <v>104</v>
      </c>
      <c r="C34" s="24" t="s">
        <v>319</v>
      </c>
      <c r="D34" s="24" t="s">
        <v>781</v>
      </c>
      <c r="E34" s="25">
        <v>7695000</v>
      </c>
      <c r="F34" s="26" t="s">
        <v>337</v>
      </c>
      <c r="G34" s="26" t="s">
        <v>113</v>
      </c>
      <c r="H34" s="26" t="s">
        <v>113</v>
      </c>
      <c r="I34" s="43" t="s">
        <v>798</v>
      </c>
      <c r="J34" s="120">
        <f>VLOOKUP(D34,參考2!$A$31:$H$35,8,FALSE)</f>
        <v>7695000</v>
      </c>
      <c r="K34" s="121">
        <v>0</v>
      </c>
      <c r="L34" s="121">
        <v>0</v>
      </c>
      <c r="M34" s="120">
        <f t="shared" si="2"/>
        <v>7695000</v>
      </c>
      <c r="N34" s="25" t="s">
        <v>374</v>
      </c>
      <c r="O34" s="25"/>
      <c r="P34" s="25"/>
      <c r="Q34" s="25"/>
      <c r="R34" s="25" t="s">
        <v>374</v>
      </c>
      <c r="S34" s="25"/>
      <c r="T34" s="25"/>
      <c r="U34" s="25"/>
      <c r="V34" s="25"/>
      <c r="W34" s="25"/>
      <c r="X34" s="25"/>
      <c r="Y34" s="25"/>
      <c r="Z34" s="25"/>
      <c r="AA34" s="25" t="s">
        <v>374</v>
      </c>
      <c r="AB34" s="30" t="s">
        <v>375</v>
      </c>
      <c r="AC34" s="9" t="s">
        <v>311</v>
      </c>
    </row>
    <row r="35" spans="1:257" s="10" customFormat="1" ht="90" customHeight="1" x14ac:dyDescent="0.25">
      <c r="A35" s="99">
        <v>26</v>
      </c>
      <c r="B35" s="23">
        <v>104</v>
      </c>
      <c r="C35" s="24" t="s">
        <v>306</v>
      </c>
      <c r="D35" s="24" t="s">
        <v>782</v>
      </c>
      <c r="E35" s="25">
        <v>2180000</v>
      </c>
      <c r="F35" s="26" t="s">
        <v>262</v>
      </c>
      <c r="G35" s="26" t="s">
        <v>113</v>
      </c>
      <c r="H35" s="26" t="s">
        <v>113</v>
      </c>
      <c r="I35" s="43" t="s">
        <v>798</v>
      </c>
      <c r="J35" s="120">
        <f>VLOOKUP(D35,參考2!$A$37:$H$39,8,FALSE)</f>
        <v>2180000</v>
      </c>
      <c r="K35" s="121">
        <v>0</v>
      </c>
      <c r="L35" s="121">
        <v>0</v>
      </c>
      <c r="M35" s="120">
        <f t="shared" si="2"/>
        <v>2180000</v>
      </c>
      <c r="N35" s="25" t="s">
        <v>374</v>
      </c>
      <c r="O35" s="25"/>
      <c r="P35" s="25"/>
      <c r="Q35" s="25"/>
      <c r="R35" s="25" t="s">
        <v>374</v>
      </c>
      <c r="S35" s="25"/>
      <c r="T35" s="25"/>
      <c r="U35" s="25"/>
      <c r="V35" s="25"/>
      <c r="W35" s="25"/>
      <c r="X35" s="25"/>
      <c r="Y35" s="25"/>
      <c r="Z35" s="25"/>
      <c r="AA35" s="25" t="s">
        <v>374</v>
      </c>
      <c r="AB35" s="30" t="s">
        <v>375</v>
      </c>
      <c r="AC35" s="9" t="s">
        <v>309</v>
      </c>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row>
    <row r="36" spans="1:257" ht="92.25" customHeight="1" x14ac:dyDescent="0.25">
      <c r="A36" s="99">
        <v>27</v>
      </c>
      <c r="B36" s="23">
        <v>104</v>
      </c>
      <c r="C36" s="24" t="s">
        <v>322</v>
      </c>
      <c r="D36" s="24" t="s">
        <v>783</v>
      </c>
      <c r="E36" s="25">
        <v>2790000</v>
      </c>
      <c r="F36" s="26" t="s">
        <v>112</v>
      </c>
      <c r="G36" s="26" t="s">
        <v>113</v>
      </c>
      <c r="H36" s="26" t="s">
        <v>113</v>
      </c>
      <c r="I36" s="43" t="s">
        <v>798</v>
      </c>
      <c r="J36" s="120">
        <f>VLOOKUP(D36,參考2!$A$37:$H$39,8,FALSE)</f>
        <v>2790000</v>
      </c>
      <c r="K36" s="121">
        <v>0</v>
      </c>
      <c r="L36" s="121">
        <v>0</v>
      </c>
      <c r="M36" s="120">
        <f t="shared" si="2"/>
        <v>2790000</v>
      </c>
      <c r="N36" s="25" t="s">
        <v>374</v>
      </c>
      <c r="O36" s="25"/>
      <c r="P36" s="25"/>
      <c r="Q36" s="25"/>
      <c r="R36" s="25" t="s">
        <v>374</v>
      </c>
      <c r="S36" s="25"/>
      <c r="T36" s="25"/>
      <c r="U36" s="25"/>
      <c r="V36" s="25"/>
      <c r="W36" s="25"/>
      <c r="X36" s="25"/>
      <c r="Y36" s="25"/>
      <c r="Z36" s="25"/>
      <c r="AA36" s="25" t="s">
        <v>374</v>
      </c>
      <c r="AB36" s="30" t="s">
        <v>375</v>
      </c>
      <c r="AC36" s="9" t="s">
        <v>309</v>
      </c>
    </row>
    <row r="37" spans="1:257" ht="84" customHeight="1" x14ac:dyDescent="0.25">
      <c r="A37" s="99">
        <v>28</v>
      </c>
      <c r="B37" s="23">
        <v>104</v>
      </c>
      <c r="C37" s="24" t="s">
        <v>307</v>
      </c>
      <c r="D37" s="24" t="s">
        <v>785</v>
      </c>
      <c r="E37" s="25">
        <v>513000</v>
      </c>
      <c r="F37" s="26" t="s">
        <v>126</v>
      </c>
      <c r="G37" s="26" t="s">
        <v>113</v>
      </c>
      <c r="H37" s="26" t="s">
        <v>113</v>
      </c>
      <c r="I37" s="43" t="s">
        <v>798</v>
      </c>
      <c r="J37" s="120">
        <f>參考2!H39</f>
        <v>513000</v>
      </c>
      <c r="K37" s="121">
        <v>0</v>
      </c>
      <c r="L37" s="121">
        <v>0</v>
      </c>
      <c r="M37" s="120">
        <f t="shared" si="2"/>
        <v>513000</v>
      </c>
      <c r="N37" s="25" t="s">
        <v>374</v>
      </c>
      <c r="O37" s="25"/>
      <c r="P37" s="25"/>
      <c r="Q37" s="25"/>
      <c r="R37" s="25" t="s">
        <v>374</v>
      </c>
      <c r="S37" s="25"/>
      <c r="T37" s="25"/>
      <c r="U37" s="25"/>
      <c r="V37" s="25"/>
      <c r="W37" s="25"/>
      <c r="X37" s="25"/>
      <c r="Y37" s="25"/>
      <c r="Z37" s="25" t="s">
        <v>374</v>
      </c>
      <c r="AA37" s="25"/>
      <c r="AB37" s="30"/>
      <c r="AC37" s="9" t="s">
        <v>310</v>
      </c>
    </row>
    <row r="38" spans="1:257" ht="93.75" customHeight="1" x14ac:dyDescent="0.25">
      <c r="A38" s="99">
        <v>29</v>
      </c>
      <c r="B38" s="23">
        <v>104</v>
      </c>
      <c r="C38" s="24" t="s">
        <v>58</v>
      </c>
      <c r="D38" s="24" t="s">
        <v>784</v>
      </c>
      <c r="E38" s="25">
        <v>9535000</v>
      </c>
      <c r="F38" s="95" t="s">
        <v>349</v>
      </c>
      <c r="G38" s="26" t="s">
        <v>113</v>
      </c>
      <c r="H38" s="26" t="s">
        <v>113</v>
      </c>
      <c r="I38" s="43" t="s">
        <v>798</v>
      </c>
      <c r="J38" s="120">
        <f>VLOOKUP(D38,參考2!$A$42:$H$47,8,FALSE)</f>
        <v>9535000</v>
      </c>
      <c r="K38" s="121">
        <v>0</v>
      </c>
      <c r="L38" s="121">
        <v>0</v>
      </c>
      <c r="M38" s="120">
        <f t="shared" si="2"/>
        <v>9535000</v>
      </c>
      <c r="N38" s="25" t="s">
        <v>374</v>
      </c>
      <c r="O38" s="25"/>
      <c r="P38" s="25"/>
      <c r="Q38" s="25"/>
      <c r="R38" s="25" t="s">
        <v>374</v>
      </c>
      <c r="S38" s="25"/>
      <c r="T38" s="25"/>
      <c r="U38" s="25"/>
      <c r="V38" s="25"/>
      <c r="W38" s="25"/>
      <c r="X38" s="25"/>
      <c r="Y38" s="25"/>
      <c r="Z38" s="25"/>
      <c r="AA38" s="25" t="s">
        <v>374</v>
      </c>
      <c r="AB38" s="30" t="s">
        <v>375</v>
      </c>
      <c r="AC38" s="9" t="s">
        <v>309</v>
      </c>
    </row>
    <row r="39" spans="1:257" ht="89.25" customHeight="1" x14ac:dyDescent="0.25">
      <c r="A39" s="99">
        <v>30</v>
      </c>
      <c r="B39" s="23">
        <v>104</v>
      </c>
      <c r="C39" s="24" t="s">
        <v>306</v>
      </c>
      <c r="D39" s="24" t="s">
        <v>786</v>
      </c>
      <c r="E39" s="25">
        <v>5200000</v>
      </c>
      <c r="F39" s="95" t="s">
        <v>342</v>
      </c>
      <c r="G39" s="26" t="s">
        <v>113</v>
      </c>
      <c r="H39" s="26" t="s">
        <v>113</v>
      </c>
      <c r="I39" s="43" t="s">
        <v>798</v>
      </c>
      <c r="J39" s="120">
        <f>參考2!H43+參考2!H47</f>
        <v>5200000</v>
      </c>
      <c r="K39" s="121">
        <v>0</v>
      </c>
      <c r="L39" s="121">
        <v>0</v>
      </c>
      <c r="M39" s="120">
        <f t="shared" si="2"/>
        <v>5200000</v>
      </c>
      <c r="N39" s="25" t="s">
        <v>374</v>
      </c>
      <c r="O39" s="25"/>
      <c r="P39" s="25"/>
      <c r="Q39" s="25"/>
      <c r="R39" s="25" t="s">
        <v>374</v>
      </c>
      <c r="S39" s="25"/>
      <c r="T39" s="25"/>
      <c r="U39" s="25"/>
      <c r="V39" s="25"/>
      <c r="W39" s="25"/>
      <c r="X39" s="25"/>
      <c r="Y39" s="25"/>
      <c r="Z39" s="25"/>
      <c r="AA39" s="25" t="s">
        <v>374</v>
      </c>
      <c r="AB39" s="30" t="s">
        <v>375</v>
      </c>
      <c r="AC39" s="9" t="s">
        <v>309</v>
      </c>
    </row>
    <row r="40" spans="1:257" s="10" customFormat="1" ht="76.5" customHeight="1" x14ac:dyDescent="0.25">
      <c r="A40" s="99">
        <v>31</v>
      </c>
      <c r="B40" s="23">
        <v>104</v>
      </c>
      <c r="C40" s="24" t="s">
        <v>300</v>
      </c>
      <c r="D40" s="24" t="s">
        <v>787</v>
      </c>
      <c r="E40" s="25">
        <v>7780000</v>
      </c>
      <c r="F40" s="26" t="s">
        <v>127</v>
      </c>
      <c r="G40" s="26" t="s">
        <v>113</v>
      </c>
      <c r="H40" s="26" t="s">
        <v>113</v>
      </c>
      <c r="I40" s="43" t="s">
        <v>798</v>
      </c>
      <c r="J40" s="120">
        <f>VLOOKUP(D40,參考2!$A$42:$H$47,8,FALSE)</f>
        <v>7780000</v>
      </c>
      <c r="K40" s="121">
        <v>0</v>
      </c>
      <c r="L40" s="121">
        <v>0</v>
      </c>
      <c r="M40" s="120">
        <f t="shared" si="2"/>
        <v>7780000</v>
      </c>
      <c r="N40" s="25" t="s">
        <v>374</v>
      </c>
      <c r="O40" s="25"/>
      <c r="P40" s="25"/>
      <c r="Q40" s="25"/>
      <c r="R40" s="25" t="s">
        <v>374</v>
      </c>
      <c r="S40" s="25"/>
      <c r="T40" s="25"/>
      <c r="U40" s="25"/>
      <c r="V40" s="25"/>
      <c r="W40" s="25"/>
      <c r="X40" s="25"/>
      <c r="Y40" s="25"/>
      <c r="Z40" s="25"/>
      <c r="AA40" s="25" t="s">
        <v>374</v>
      </c>
      <c r="AB40" s="30" t="s">
        <v>375</v>
      </c>
      <c r="AC40" s="9" t="s">
        <v>309</v>
      </c>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row>
    <row r="41" spans="1:257" s="10" customFormat="1" ht="94.5" customHeight="1" x14ac:dyDescent="0.25">
      <c r="A41" s="99">
        <v>32</v>
      </c>
      <c r="B41" s="23">
        <v>104</v>
      </c>
      <c r="C41" s="24" t="s">
        <v>300</v>
      </c>
      <c r="D41" s="24" t="s">
        <v>788</v>
      </c>
      <c r="E41" s="25">
        <v>2234400</v>
      </c>
      <c r="F41" s="26" t="s">
        <v>66</v>
      </c>
      <c r="G41" s="26" t="s">
        <v>113</v>
      </c>
      <c r="H41" s="26" t="s">
        <v>113</v>
      </c>
      <c r="I41" s="43" t="s">
        <v>798</v>
      </c>
      <c r="J41" s="120">
        <f>VLOOKUP(D41,參考2!$A$42:$H$47,8,FALSE)</f>
        <v>2234400</v>
      </c>
      <c r="K41" s="121">
        <v>0</v>
      </c>
      <c r="L41" s="121">
        <v>0</v>
      </c>
      <c r="M41" s="120">
        <f t="shared" si="2"/>
        <v>2234400</v>
      </c>
      <c r="N41" s="25" t="s">
        <v>374</v>
      </c>
      <c r="O41" s="25"/>
      <c r="P41" s="25"/>
      <c r="Q41" s="25"/>
      <c r="R41" s="25" t="s">
        <v>374</v>
      </c>
      <c r="S41" s="25"/>
      <c r="T41" s="25"/>
      <c r="U41" s="25"/>
      <c r="V41" s="25"/>
      <c r="W41" s="25"/>
      <c r="X41" s="25"/>
      <c r="Y41" s="25"/>
      <c r="Z41" s="25"/>
      <c r="AA41" s="25" t="s">
        <v>374</v>
      </c>
      <c r="AB41" s="30" t="s">
        <v>375</v>
      </c>
      <c r="AC41" s="9" t="s">
        <v>308</v>
      </c>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c r="IW41" s="6"/>
    </row>
    <row r="42" spans="1:257" s="10" customFormat="1" ht="95.25" customHeight="1" x14ac:dyDescent="0.25">
      <c r="A42" s="99">
        <v>33</v>
      </c>
      <c r="B42" s="23">
        <v>104</v>
      </c>
      <c r="C42" s="24" t="s">
        <v>305</v>
      </c>
      <c r="D42" s="24" t="s">
        <v>789</v>
      </c>
      <c r="E42" s="25">
        <v>8597000</v>
      </c>
      <c r="F42" s="26" t="s">
        <v>287</v>
      </c>
      <c r="G42" s="26" t="s">
        <v>113</v>
      </c>
      <c r="H42" s="26" t="s">
        <v>113</v>
      </c>
      <c r="I42" s="43" t="s">
        <v>798</v>
      </c>
      <c r="J42" s="120">
        <f>參考2!H49</f>
        <v>8267000</v>
      </c>
      <c r="K42" s="121">
        <v>0</v>
      </c>
      <c r="L42" s="121">
        <v>0</v>
      </c>
      <c r="M42" s="120">
        <f t="shared" si="2"/>
        <v>8267000</v>
      </c>
      <c r="N42" s="25" t="s">
        <v>374</v>
      </c>
      <c r="O42" s="25"/>
      <c r="P42" s="25"/>
      <c r="Q42" s="25"/>
      <c r="R42" s="25" t="s">
        <v>374</v>
      </c>
      <c r="S42" s="25"/>
      <c r="T42" s="25"/>
      <c r="U42" s="25"/>
      <c r="V42" s="25"/>
      <c r="W42" s="25"/>
      <c r="X42" s="25"/>
      <c r="Y42" s="25"/>
      <c r="Z42" s="25"/>
      <c r="AA42" s="25" t="s">
        <v>374</v>
      </c>
      <c r="AB42" s="30" t="s">
        <v>375</v>
      </c>
      <c r="AC42" s="9" t="s">
        <v>313</v>
      </c>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c r="IW42" s="6"/>
    </row>
    <row r="43" spans="1:257" s="5" customFormat="1" ht="28.5" x14ac:dyDescent="0.25">
      <c r="B43" s="23"/>
      <c r="C43" s="24"/>
      <c r="D43" s="24" t="s">
        <v>32</v>
      </c>
      <c r="E43" s="25">
        <f>SUM(E30:E42)</f>
        <v>63490435</v>
      </c>
      <c r="F43" s="26"/>
      <c r="G43" s="26"/>
      <c r="H43" s="26"/>
      <c r="I43" s="40" t="s">
        <v>71</v>
      </c>
      <c r="J43" s="25">
        <f>SUM(J30:J42)</f>
        <v>63160435</v>
      </c>
      <c r="K43" s="25">
        <f>SUM(K30:K42)</f>
        <v>0</v>
      </c>
      <c r="L43" s="25">
        <f t="shared" ref="L43:M43" si="3">SUM(L30:L42)</f>
        <v>0</v>
      </c>
      <c r="M43" s="25">
        <f t="shared" si="3"/>
        <v>63160435</v>
      </c>
      <c r="N43" s="25"/>
      <c r="O43" s="25"/>
      <c r="P43" s="25"/>
      <c r="Q43" s="25"/>
      <c r="R43" s="25"/>
      <c r="S43" s="25"/>
      <c r="T43" s="25"/>
      <c r="U43" s="25"/>
      <c r="V43" s="25"/>
      <c r="W43" s="25"/>
      <c r="X43" s="25"/>
      <c r="Y43" s="25"/>
      <c r="Z43" s="25"/>
      <c r="AA43" s="25"/>
      <c r="AB43" s="30"/>
      <c r="AC43" s="16"/>
    </row>
    <row r="44" spans="1:257" x14ac:dyDescent="0.25">
      <c r="B44" s="23"/>
      <c r="C44" s="24"/>
      <c r="E44" s="25"/>
      <c r="F44" s="26"/>
      <c r="G44" s="26"/>
      <c r="H44" s="26"/>
      <c r="I44" s="52" t="s">
        <v>795</v>
      </c>
      <c r="J44" s="25"/>
      <c r="K44" s="27"/>
      <c r="L44" s="27"/>
      <c r="M44" s="25"/>
      <c r="N44" s="25"/>
      <c r="O44" s="25"/>
      <c r="P44" s="25"/>
      <c r="Q44" s="25"/>
      <c r="R44" s="25"/>
      <c r="S44" s="25"/>
      <c r="T44" s="25"/>
      <c r="U44" s="25"/>
      <c r="V44" s="25"/>
      <c r="W44" s="25"/>
      <c r="X44" s="25"/>
      <c r="Y44" s="25"/>
      <c r="Z44" s="25"/>
      <c r="AA44" s="25"/>
      <c r="AB44" s="30"/>
      <c r="AC44" s="9"/>
    </row>
    <row r="45" spans="1:257" x14ac:dyDescent="0.25">
      <c r="B45" s="23"/>
      <c r="C45" s="24"/>
      <c r="D45" s="24"/>
      <c r="E45" s="25"/>
      <c r="F45" s="26"/>
      <c r="G45" s="26"/>
      <c r="H45" s="26"/>
      <c r="I45" s="40"/>
      <c r="J45" s="25"/>
      <c r="K45" s="27"/>
      <c r="L45" s="27"/>
      <c r="M45" s="25"/>
      <c r="N45" s="25"/>
      <c r="O45" s="25"/>
      <c r="P45" s="25"/>
      <c r="Q45" s="25"/>
      <c r="R45" s="25"/>
      <c r="S45" s="25"/>
      <c r="T45" s="25"/>
      <c r="U45" s="25"/>
      <c r="V45" s="25"/>
      <c r="W45" s="25"/>
      <c r="X45" s="25"/>
      <c r="Y45" s="25"/>
      <c r="Z45" s="25"/>
      <c r="AA45" s="25"/>
      <c r="AB45" s="30"/>
      <c r="AC45" s="9"/>
    </row>
    <row r="46" spans="1:257" x14ac:dyDescent="0.25">
      <c r="B46" s="23"/>
      <c r="C46" s="24"/>
      <c r="D46" s="24"/>
      <c r="E46" s="25"/>
      <c r="F46" s="26"/>
      <c r="G46" s="26"/>
      <c r="H46" s="26"/>
      <c r="I46" s="40"/>
      <c r="J46" s="25"/>
      <c r="K46" s="27"/>
      <c r="L46" s="27"/>
      <c r="M46" s="25"/>
      <c r="N46" s="25"/>
      <c r="O46" s="25"/>
      <c r="P46" s="25"/>
      <c r="Q46" s="25"/>
      <c r="R46" s="25"/>
      <c r="S46" s="25"/>
      <c r="T46" s="25"/>
      <c r="U46" s="25"/>
      <c r="V46" s="25"/>
      <c r="W46" s="25"/>
      <c r="X46" s="25"/>
      <c r="Y46" s="25"/>
      <c r="Z46" s="25"/>
      <c r="AA46" s="25"/>
      <c r="AB46" s="30"/>
      <c r="AC46" s="9"/>
    </row>
    <row r="47" spans="1:257" x14ac:dyDescent="0.25">
      <c r="B47" s="23"/>
      <c r="C47" s="24"/>
      <c r="D47" s="24"/>
      <c r="E47" s="25"/>
      <c r="F47" s="26"/>
      <c r="G47" s="26"/>
      <c r="H47" s="26"/>
      <c r="I47" s="40"/>
      <c r="J47" s="25"/>
      <c r="K47" s="27"/>
      <c r="L47" s="27"/>
      <c r="M47" s="25"/>
      <c r="N47" s="25"/>
      <c r="O47" s="25"/>
      <c r="P47" s="25"/>
      <c r="Q47" s="25"/>
      <c r="R47" s="25"/>
      <c r="S47" s="25"/>
      <c r="T47" s="25"/>
      <c r="U47" s="25"/>
      <c r="V47" s="25"/>
      <c r="W47" s="25"/>
      <c r="X47" s="25"/>
      <c r="Y47" s="25"/>
      <c r="Z47" s="25"/>
      <c r="AA47" s="25"/>
      <c r="AB47" s="30"/>
      <c r="AC47" s="9"/>
    </row>
    <row r="48" spans="1:257" x14ac:dyDescent="0.25">
      <c r="B48" s="23"/>
      <c r="C48" s="24"/>
      <c r="D48" s="24"/>
      <c r="E48" s="25"/>
      <c r="F48" s="26"/>
      <c r="G48" s="26"/>
      <c r="H48" s="26"/>
      <c r="I48" s="40"/>
      <c r="J48" s="25"/>
      <c r="K48" s="27"/>
      <c r="L48" s="27"/>
      <c r="M48" s="25"/>
      <c r="N48" s="25"/>
      <c r="O48" s="25"/>
      <c r="P48" s="25"/>
      <c r="Q48" s="25"/>
      <c r="R48" s="25"/>
      <c r="S48" s="25"/>
      <c r="T48" s="25"/>
      <c r="U48" s="25"/>
      <c r="V48" s="25"/>
      <c r="W48" s="25"/>
      <c r="X48" s="25"/>
      <c r="Y48" s="25"/>
      <c r="Z48" s="25"/>
      <c r="AA48" s="25"/>
      <c r="AB48" s="30"/>
      <c r="AC48" s="9"/>
    </row>
    <row r="49" spans="2:29" x14ac:dyDescent="0.25">
      <c r="B49" s="23"/>
      <c r="C49" s="24"/>
      <c r="D49" s="24"/>
      <c r="E49" s="25"/>
      <c r="F49" s="26"/>
      <c r="G49" s="26"/>
      <c r="H49" s="26"/>
      <c r="I49" s="40"/>
      <c r="J49" s="25"/>
      <c r="K49" s="27"/>
      <c r="L49" s="27"/>
      <c r="M49" s="25"/>
      <c r="N49" s="25"/>
      <c r="O49" s="25"/>
      <c r="P49" s="25"/>
      <c r="Q49" s="25"/>
      <c r="R49" s="25"/>
      <c r="S49" s="25"/>
      <c r="T49" s="25"/>
      <c r="U49" s="25"/>
      <c r="V49" s="25"/>
      <c r="W49" s="25"/>
      <c r="X49" s="25"/>
      <c r="Y49" s="25"/>
      <c r="Z49" s="25"/>
      <c r="AA49" s="25"/>
      <c r="AB49" s="30"/>
      <c r="AC49" s="9"/>
    </row>
    <row r="50" spans="2:29" x14ac:dyDescent="0.25">
      <c r="B50" s="23"/>
      <c r="C50" s="24"/>
      <c r="D50" s="24"/>
      <c r="E50" s="25"/>
      <c r="F50" s="26"/>
      <c r="G50" s="26"/>
      <c r="H50" s="26"/>
      <c r="I50" s="40"/>
      <c r="J50" s="25"/>
      <c r="K50" s="27"/>
      <c r="L50" s="27"/>
      <c r="M50" s="25"/>
      <c r="N50" s="25"/>
      <c r="O50" s="25"/>
      <c r="P50" s="25"/>
      <c r="Q50" s="25"/>
      <c r="R50" s="25"/>
      <c r="S50" s="25"/>
      <c r="T50" s="25"/>
      <c r="U50" s="25"/>
      <c r="V50" s="25"/>
      <c r="W50" s="25"/>
      <c r="X50" s="25"/>
      <c r="Y50" s="25"/>
      <c r="Z50" s="25"/>
      <c r="AA50" s="25"/>
      <c r="AB50" s="30"/>
      <c r="AC50" s="9"/>
    </row>
    <row r="51" spans="2:29" x14ac:dyDescent="0.25">
      <c r="B51" s="23"/>
      <c r="C51" s="24"/>
      <c r="D51" s="24"/>
      <c r="E51" s="25"/>
      <c r="F51" s="26"/>
      <c r="G51" s="26"/>
      <c r="H51" s="26"/>
      <c r="I51" s="40"/>
      <c r="J51" s="25"/>
      <c r="K51" s="27"/>
      <c r="L51" s="27"/>
      <c r="M51" s="25"/>
      <c r="N51" s="25"/>
      <c r="O51" s="25"/>
      <c r="P51" s="25"/>
      <c r="Q51" s="25"/>
      <c r="R51" s="25"/>
      <c r="S51" s="25"/>
      <c r="T51" s="25"/>
      <c r="U51" s="25"/>
      <c r="V51" s="25"/>
      <c r="W51" s="25"/>
      <c r="X51" s="25"/>
      <c r="Y51" s="25"/>
      <c r="Z51" s="25"/>
      <c r="AA51" s="25"/>
      <c r="AB51" s="30"/>
      <c r="AC51" s="9"/>
    </row>
    <row r="52" spans="2:29" x14ac:dyDescent="0.25">
      <c r="B52" s="23"/>
      <c r="C52" s="24"/>
      <c r="D52" s="24"/>
      <c r="E52" s="25"/>
      <c r="F52" s="26"/>
      <c r="G52" s="26"/>
      <c r="H52" s="26"/>
      <c r="I52" s="40"/>
      <c r="J52" s="25"/>
      <c r="K52" s="27"/>
      <c r="L52" s="27"/>
      <c r="M52" s="25"/>
      <c r="N52" s="25"/>
      <c r="O52" s="25"/>
      <c r="P52" s="25"/>
      <c r="Q52" s="25"/>
      <c r="R52" s="25"/>
      <c r="S52" s="25"/>
      <c r="T52" s="25"/>
      <c r="U52" s="25"/>
      <c r="V52" s="25"/>
      <c r="W52" s="25"/>
      <c r="X52" s="25"/>
      <c r="Y52" s="25"/>
      <c r="Z52" s="25"/>
      <c r="AA52" s="25"/>
      <c r="AB52" s="30"/>
      <c r="AC52" s="9"/>
    </row>
    <row r="53" spans="2:29" x14ac:dyDescent="0.25">
      <c r="B53" s="23"/>
      <c r="C53" s="24"/>
      <c r="D53" s="24"/>
      <c r="E53" s="25"/>
      <c r="F53" s="26"/>
      <c r="G53" s="26"/>
      <c r="H53" s="26"/>
      <c r="I53" s="40"/>
      <c r="J53" s="25"/>
      <c r="K53" s="27"/>
      <c r="L53" s="27"/>
      <c r="M53" s="25"/>
      <c r="N53" s="25"/>
      <c r="O53" s="25"/>
      <c r="P53" s="25"/>
      <c r="Q53" s="25"/>
      <c r="R53" s="25"/>
      <c r="S53" s="25"/>
      <c r="T53" s="25"/>
      <c r="U53" s="25"/>
      <c r="V53" s="25"/>
      <c r="W53" s="25"/>
      <c r="X53" s="25"/>
      <c r="Y53" s="25"/>
      <c r="Z53" s="25"/>
      <c r="AA53" s="25"/>
      <c r="AB53" s="30"/>
      <c r="AC53" s="9"/>
    </row>
    <row r="54" spans="2:29" x14ac:dyDescent="0.25">
      <c r="B54" s="23"/>
      <c r="C54" s="24"/>
      <c r="D54" s="24"/>
      <c r="E54" s="25"/>
      <c r="F54" s="26"/>
      <c r="G54" s="26"/>
      <c r="H54" s="26"/>
      <c r="I54" s="40"/>
      <c r="J54" s="25"/>
      <c r="K54" s="27"/>
      <c r="L54" s="27"/>
      <c r="M54" s="25"/>
      <c r="N54" s="25"/>
      <c r="O54" s="25"/>
      <c r="P54" s="25"/>
      <c r="Q54" s="25"/>
      <c r="R54" s="25"/>
      <c r="S54" s="25"/>
      <c r="T54" s="25"/>
      <c r="U54" s="25"/>
      <c r="V54" s="25"/>
      <c r="W54" s="25"/>
      <c r="X54" s="25"/>
      <c r="Y54" s="25"/>
      <c r="Z54" s="25"/>
      <c r="AA54" s="25"/>
      <c r="AB54" s="30"/>
      <c r="AC54" s="9"/>
    </row>
    <row r="55" spans="2:29" x14ac:dyDescent="0.25">
      <c r="B55" s="23"/>
      <c r="C55" s="24"/>
      <c r="D55" s="24"/>
      <c r="E55" s="25"/>
      <c r="F55" s="26"/>
      <c r="G55" s="26"/>
      <c r="H55" s="26"/>
      <c r="I55" s="40"/>
      <c r="J55" s="25"/>
      <c r="K55" s="27"/>
      <c r="L55" s="27"/>
      <c r="M55" s="25"/>
      <c r="N55" s="25"/>
      <c r="O55" s="25"/>
      <c r="P55" s="25"/>
      <c r="Q55" s="25"/>
      <c r="R55" s="25"/>
      <c r="S55" s="25"/>
      <c r="T55" s="25"/>
      <c r="U55" s="25"/>
      <c r="V55" s="25"/>
      <c r="W55" s="25"/>
      <c r="X55" s="25"/>
      <c r="Y55" s="25"/>
      <c r="Z55" s="25"/>
      <c r="AA55" s="25"/>
      <c r="AB55" s="30"/>
      <c r="AC55" s="9"/>
    </row>
    <row r="56" spans="2:29" x14ac:dyDescent="0.25">
      <c r="B56" s="23"/>
      <c r="C56" s="24"/>
      <c r="D56" s="24"/>
      <c r="E56" s="25"/>
      <c r="F56" s="26"/>
      <c r="G56" s="26"/>
      <c r="H56" s="26"/>
      <c r="I56" s="40"/>
      <c r="J56" s="25"/>
      <c r="K56" s="27"/>
      <c r="L56" s="27"/>
      <c r="M56" s="25"/>
      <c r="N56" s="25"/>
      <c r="O56" s="25"/>
      <c r="P56" s="25"/>
      <c r="Q56" s="25"/>
      <c r="R56" s="25"/>
      <c r="S56" s="25"/>
      <c r="T56" s="25"/>
      <c r="U56" s="25"/>
      <c r="V56" s="25"/>
      <c r="W56" s="25"/>
      <c r="X56" s="25"/>
      <c r="Y56" s="25"/>
      <c r="Z56" s="25"/>
      <c r="AA56" s="25"/>
      <c r="AB56" s="30"/>
      <c r="AC56" s="9"/>
    </row>
    <row r="57" spans="2:29" x14ac:dyDescent="0.25">
      <c r="B57" s="23"/>
      <c r="C57" s="24"/>
      <c r="D57" s="24"/>
      <c r="E57" s="25"/>
      <c r="F57" s="26"/>
      <c r="G57" s="26"/>
      <c r="H57" s="26"/>
      <c r="I57" s="40"/>
      <c r="J57" s="25"/>
      <c r="K57" s="27"/>
      <c r="L57" s="27"/>
      <c r="M57" s="25"/>
      <c r="N57" s="25"/>
      <c r="O57" s="25"/>
      <c r="P57" s="25"/>
      <c r="Q57" s="25"/>
      <c r="R57" s="25"/>
      <c r="S57" s="25"/>
      <c r="T57" s="25"/>
      <c r="U57" s="25"/>
      <c r="V57" s="25"/>
      <c r="W57" s="25"/>
      <c r="X57" s="25"/>
      <c r="Y57" s="25"/>
      <c r="Z57" s="25"/>
      <c r="AA57" s="25"/>
      <c r="AB57" s="30"/>
      <c r="AC57" s="9"/>
    </row>
    <row r="58" spans="2:29" x14ac:dyDescent="0.25">
      <c r="B58" s="23"/>
      <c r="C58" s="24"/>
      <c r="D58" s="24"/>
      <c r="E58" s="25"/>
      <c r="F58" s="26"/>
      <c r="G58" s="26"/>
      <c r="H58" s="26"/>
      <c r="I58" s="40"/>
      <c r="J58" s="25"/>
      <c r="K58" s="27"/>
      <c r="L58" s="27"/>
      <c r="M58" s="25"/>
      <c r="N58" s="25"/>
      <c r="O58" s="25"/>
      <c r="P58" s="25"/>
      <c r="Q58" s="25"/>
      <c r="R58" s="25"/>
      <c r="S58" s="25"/>
      <c r="T58" s="25"/>
      <c r="U58" s="25"/>
      <c r="V58" s="25"/>
      <c r="W58" s="25"/>
      <c r="X58" s="25"/>
      <c r="Y58" s="25"/>
      <c r="Z58" s="25"/>
      <c r="AA58" s="25"/>
      <c r="AB58" s="30"/>
      <c r="AC58" s="9"/>
    </row>
    <row r="59" spans="2:29" x14ac:dyDescent="0.25">
      <c r="B59" s="23"/>
      <c r="C59" s="24"/>
      <c r="D59" s="24"/>
      <c r="E59" s="25"/>
      <c r="F59" s="26"/>
      <c r="G59" s="26"/>
      <c r="H59" s="26"/>
      <c r="I59" s="40"/>
      <c r="J59" s="25"/>
      <c r="K59" s="27"/>
      <c r="L59" s="27"/>
      <c r="M59" s="25"/>
      <c r="N59" s="25"/>
      <c r="O59" s="25"/>
      <c r="P59" s="25"/>
      <c r="Q59" s="25"/>
      <c r="R59" s="25"/>
      <c r="S59" s="25"/>
      <c r="T59" s="25"/>
      <c r="U59" s="25"/>
      <c r="V59" s="25"/>
      <c r="W59" s="25"/>
      <c r="X59" s="25"/>
      <c r="Y59" s="25"/>
      <c r="Z59" s="25"/>
      <c r="AA59" s="25"/>
      <c r="AB59" s="30"/>
      <c r="AC59" s="9"/>
    </row>
    <row r="60" spans="2:29" x14ac:dyDescent="0.25">
      <c r="B60" s="23"/>
      <c r="C60" s="24"/>
      <c r="D60" s="24"/>
      <c r="E60" s="25"/>
      <c r="F60" s="26"/>
      <c r="G60" s="26"/>
      <c r="H60" s="26"/>
      <c r="I60" s="40"/>
      <c r="J60" s="25"/>
      <c r="K60" s="27"/>
      <c r="L60" s="27"/>
      <c r="M60" s="25"/>
      <c r="N60" s="25"/>
      <c r="O60" s="25"/>
      <c r="P60" s="25"/>
      <c r="Q60" s="25"/>
      <c r="R60" s="25"/>
      <c r="S60" s="25"/>
      <c r="T60" s="25"/>
      <c r="U60" s="25"/>
      <c r="V60" s="25"/>
      <c r="W60" s="25"/>
      <c r="X60" s="25"/>
      <c r="Y60" s="25"/>
      <c r="Z60" s="25"/>
      <c r="AA60" s="25"/>
      <c r="AB60" s="30"/>
      <c r="AC60" s="9"/>
    </row>
    <row r="61" spans="2:29" x14ac:dyDescent="0.25">
      <c r="B61" s="23"/>
      <c r="C61" s="24"/>
      <c r="D61" s="24"/>
      <c r="E61" s="25"/>
      <c r="F61" s="26"/>
      <c r="G61" s="26"/>
      <c r="H61" s="26"/>
      <c r="I61" s="40"/>
      <c r="J61" s="25"/>
      <c r="K61" s="27"/>
      <c r="L61" s="27"/>
      <c r="M61" s="25"/>
      <c r="N61" s="25"/>
      <c r="O61" s="25"/>
      <c r="P61" s="25"/>
      <c r="Q61" s="25"/>
      <c r="R61" s="25"/>
      <c r="S61" s="25"/>
      <c r="T61" s="25"/>
      <c r="U61" s="25"/>
      <c r="V61" s="25"/>
      <c r="W61" s="25"/>
      <c r="X61" s="25"/>
      <c r="Y61" s="25"/>
      <c r="Z61" s="25"/>
      <c r="AA61" s="25"/>
      <c r="AB61" s="30"/>
      <c r="AC61" s="9"/>
    </row>
    <row r="62" spans="2:29" x14ac:dyDescent="0.25">
      <c r="B62" s="23"/>
      <c r="C62" s="24"/>
      <c r="D62" s="24"/>
      <c r="E62" s="25"/>
      <c r="F62" s="26"/>
      <c r="G62" s="26"/>
      <c r="H62" s="26"/>
      <c r="I62" s="40"/>
      <c r="J62" s="25"/>
      <c r="K62" s="27"/>
      <c r="L62" s="27"/>
      <c r="M62" s="25"/>
      <c r="N62" s="25"/>
      <c r="O62" s="25"/>
      <c r="P62" s="25"/>
      <c r="Q62" s="25"/>
      <c r="R62" s="25"/>
      <c r="S62" s="25"/>
      <c r="T62" s="25"/>
      <c r="U62" s="25"/>
      <c r="V62" s="25"/>
      <c r="W62" s="25"/>
      <c r="X62" s="25"/>
      <c r="Y62" s="25"/>
      <c r="Z62" s="25"/>
      <c r="AA62" s="25"/>
      <c r="AB62" s="30"/>
      <c r="AC62" s="9"/>
    </row>
    <row r="63" spans="2:29" x14ac:dyDescent="0.25">
      <c r="B63" s="23"/>
      <c r="C63" s="24"/>
      <c r="D63" s="24"/>
      <c r="E63" s="25"/>
      <c r="F63" s="26"/>
      <c r="G63" s="26"/>
      <c r="H63" s="26"/>
      <c r="I63" s="40"/>
      <c r="J63" s="25"/>
      <c r="K63" s="27"/>
      <c r="L63" s="27"/>
      <c r="M63" s="25"/>
      <c r="N63" s="25"/>
      <c r="O63" s="25"/>
      <c r="P63" s="25"/>
      <c r="Q63" s="25"/>
      <c r="R63" s="25"/>
      <c r="S63" s="25"/>
      <c r="T63" s="25"/>
      <c r="U63" s="25"/>
      <c r="V63" s="25"/>
      <c r="W63" s="25"/>
      <c r="X63" s="25"/>
      <c r="Y63" s="25"/>
      <c r="Z63" s="25"/>
      <c r="AA63" s="25"/>
      <c r="AB63" s="30"/>
      <c r="AC63" s="9"/>
    </row>
    <row r="64" spans="2:29" x14ac:dyDescent="0.25">
      <c r="B64" s="23"/>
      <c r="C64" s="24"/>
      <c r="D64" s="24"/>
      <c r="E64" s="25"/>
      <c r="F64" s="26"/>
      <c r="G64" s="26"/>
      <c r="H64" s="26"/>
      <c r="I64" s="40"/>
      <c r="J64" s="25"/>
      <c r="K64" s="27"/>
      <c r="L64" s="27"/>
      <c r="M64" s="25"/>
      <c r="N64" s="25"/>
      <c r="O64" s="25"/>
      <c r="P64" s="25"/>
      <c r="Q64" s="25"/>
      <c r="R64" s="25"/>
      <c r="S64" s="25"/>
      <c r="T64" s="25"/>
      <c r="U64" s="25"/>
      <c r="V64" s="25"/>
      <c r="W64" s="25"/>
      <c r="X64" s="25"/>
      <c r="Y64" s="25"/>
      <c r="Z64" s="25"/>
      <c r="AA64" s="25"/>
      <c r="AB64" s="30"/>
      <c r="AC64" s="9"/>
    </row>
    <row r="65" spans="2:29" x14ac:dyDescent="0.25">
      <c r="B65" s="23"/>
      <c r="C65" s="24"/>
      <c r="D65" s="24"/>
      <c r="E65" s="25"/>
      <c r="F65" s="26"/>
      <c r="G65" s="26"/>
      <c r="H65" s="26"/>
      <c r="I65" s="40"/>
      <c r="J65" s="25"/>
      <c r="K65" s="27"/>
      <c r="L65" s="27"/>
      <c r="M65" s="25"/>
      <c r="N65" s="25"/>
      <c r="O65" s="25"/>
      <c r="P65" s="25"/>
      <c r="Q65" s="25"/>
      <c r="R65" s="25"/>
      <c r="S65" s="25"/>
      <c r="T65" s="25"/>
      <c r="U65" s="25"/>
      <c r="V65" s="25"/>
      <c r="W65" s="25"/>
      <c r="X65" s="25"/>
      <c r="Y65" s="25"/>
      <c r="Z65" s="25"/>
      <c r="AA65" s="25"/>
      <c r="AB65" s="30"/>
      <c r="AC65" s="9"/>
    </row>
    <row r="66" spans="2:29" x14ac:dyDescent="0.25">
      <c r="B66" s="23"/>
      <c r="C66" s="24"/>
      <c r="D66" s="24"/>
      <c r="E66" s="25"/>
      <c r="F66" s="26"/>
      <c r="G66" s="26"/>
      <c r="H66" s="26"/>
      <c r="I66" s="40"/>
      <c r="J66" s="25"/>
      <c r="K66" s="27"/>
      <c r="L66" s="27"/>
      <c r="M66" s="25"/>
      <c r="N66" s="25"/>
      <c r="O66" s="25"/>
      <c r="P66" s="25"/>
      <c r="Q66" s="25"/>
      <c r="R66" s="25"/>
      <c r="S66" s="25"/>
      <c r="T66" s="25"/>
      <c r="U66" s="25"/>
      <c r="V66" s="25"/>
      <c r="W66" s="25"/>
      <c r="X66" s="25"/>
      <c r="Y66" s="25"/>
      <c r="Z66" s="25"/>
      <c r="AA66" s="25"/>
      <c r="AB66" s="30"/>
      <c r="AC66" s="9"/>
    </row>
    <row r="67" spans="2:29" x14ac:dyDescent="0.25">
      <c r="B67" s="23"/>
      <c r="C67" s="24"/>
      <c r="D67" s="24"/>
      <c r="E67" s="25"/>
      <c r="F67" s="26"/>
      <c r="G67" s="26"/>
      <c r="H67" s="26"/>
      <c r="I67" s="40"/>
      <c r="J67" s="25"/>
      <c r="K67" s="27"/>
      <c r="L67" s="27"/>
      <c r="M67" s="25"/>
      <c r="N67" s="25"/>
      <c r="O67" s="25"/>
      <c r="P67" s="25"/>
      <c r="Q67" s="25"/>
      <c r="R67" s="25"/>
      <c r="S67" s="25"/>
      <c r="T67" s="25"/>
      <c r="U67" s="25"/>
      <c r="V67" s="25"/>
      <c r="W67" s="25"/>
      <c r="X67" s="25"/>
      <c r="Y67" s="25"/>
      <c r="Z67" s="25"/>
      <c r="AA67" s="25"/>
      <c r="AB67" s="30"/>
      <c r="AC67" s="9"/>
    </row>
    <row r="68" spans="2:29" x14ac:dyDescent="0.25">
      <c r="B68" s="31"/>
      <c r="C68" s="32"/>
      <c r="D68" s="32" t="s">
        <v>33</v>
      </c>
      <c r="E68" s="33">
        <f>E43+E28</f>
        <v>303430435</v>
      </c>
      <c r="F68" s="33"/>
      <c r="G68" s="33"/>
      <c r="H68" s="33"/>
      <c r="I68" s="53" t="s">
        <v>73</v>
      </c>
      <c r="J68" s="33">
        <f>J28+J43</f>
        <v>301425678</v>
      </c>
      <c r="K68" s="33">
        <f t="shared" ref="K68:M68" si="4">K28+K43</f>
        <v>0</v>
      </c>
      <c r="L68" s="33">
        <f t="shared" si="4"/>
        <v>0</v>
      </c>
      <c r="M68" s="33">
        <f t="shared" si="4"/>
        <v>301425678</v>
      </c>
      <c r="N68" s="33"/>
      <c r="O68" s="33"/>
      <c r="P68" s="33"/>
      <c r="Q68" s="33"/>
      <c r="R68" s="33"/>
      <c r="S68" s="33"/>
      <c r="T68" s="33"/>
      <c r="U68" s="33"/>
      <c r="V68" s="33"/>
      <c r="W68" s="33"/>
      <c r="X68" s="33"/>
      <c r="Y68" s="33"/>
      <c r="Z68" s="33"/>
      <c r="AA68" s="33"/>
      <c r="AB68" s="39"/>
      <c r="AC68" s="9"/>
    </row>
    <row r="69" spans="2:29" x14ac:dyDescent="0.25">
      <c r="B69" s="11" t="s">
        <v>19</v>
      </c>
      <c r="C69" s="11"/>
      <c r="D69" s="12"/>
      <c r="E69" s="12"/>
      <c r="F69" s="12"/>
      <c r="G69" s="12"/>
      <c r="H69" s="12"/>
      <c r="I69" s="12"/>
      <c r="J69" s="12"/>
      <c r="K69" s="14"/>
      <c r="L69" s="14"/>
      <c r="M69" s="12"/>
      <c r="N69" s="12"/>
      <c r="O69" s="12"/>
      <c r="P69" s="12"/>
      <c r="Q69" s="12"/>
      <c r="R69" s="12"/>
      <c r="S69" s="12"/>
      <c r="T69" s="12"/>
      <c r="U69" s="12"/>
      <c r="V69" s="12"/>
      <c r="W69" s="12"/>
      <c r="X69" s="12"/>
      <c r="Y69" s="12"/>
      <c r="Z69" s="12"/>
      <c r="AA69" s="12"/>
      <c r="AB69" s="12"/>
    </row>
    <row r="70" spans="2:29" x14ac:dyDescent="0.25">
      <c r="B70" s="11" t="s">
        <v>20</v>
      </c>
      <c r="C70" s="13"/>
      <c r="D70" s="12"/>
      <c r="E70" s="12"/>
      <c r="F70" s="12"/>
      <c r="G70" s="12"/>
      <c r="H70" s="12"/>
      <c r="I70" s="12"/>
      <c r="J70" s="12"/>
      <c r="K70" s="14"/>
      <c r="L70" s="14"/>
      <c r="M70" s="12"/>
      <c r="N70" s="12"/>
      <c r="O70" s="12"/>
      <c r="P70" s="12"/>
      <c r="Q70" s="12"/>
      <c r="R70" s="12"/>
      <c r="S70" s="12"/>
      <c r="T70" s="12"/>
      <c r="U70" s="12"/>
      <c r="V70" s="12"/>
      <c r="W70" s="12"/>
      <c r="X70" s="12"/>
      <c r="Y70" s="12"/>
      <c r="Z70" s="12"/>
      <c r="AA70" s="12"/>
      <c r="AB70" s="12"/>
    </row>
    <row r="71" spans="2:29" x14ac:dyDescent="0.25">
      <c r="B71" s="11" t="s">
        <v>21</v>
      </c>
      <c r="C71" s="13"/>
      <c r="D71" s="12"/>
      <c r="E71" s="12"/>
      <c r="F71" s="12"/>
      <c r="G71" s="12"/>
      <c r="H71" s="12"/>
      <c r="I71" s="12"/>
      <c r="J71" s="12"/>
      <c r="K71" s="14"/>
      <c r="L71" s="14"/>
      <c r="M71" s="12"/>
      <c r="N71" s="12"/>
      <c r="O71" s="12"/>
      <c r="P71" s="12"/>
      <c r="Q71" s="12"/>
      <c r="R71" s="12"/>
      <c r="S71" s="12"/>
      <c r="T71" s="12"/>
      <c r="U71" s="12"/>
      <c r="V71" s="12"/>
      <c r="W71" s="12"/>
      <c r="X71" s="12"/>
      <c r="Y71" s="12"/>
      <c r="Z71" s="12"/>
      <c r="AA71" s="12"/>
      <c r="AB71" s="12"/>
    </row>
    <row r="72" spans="2:29" x14ac:dyDescent="0.25">
      <c r="B72" s="11" t="s">
        <v>22</v>
      </c>
      <c r="C72" s="13"/>
      <c r="D72" s="12"/>
      <c r="E72" s="12"/>
      <c r="F72" s="12"/>
      <c r="G72" s="12"/>
      <c r="H72" s="12"/>
      <c r="I72" s="12"/>
      <c r="J72" s="12"/>
      <c r="K72" s="14"/>
      <c r="L72" s="14"/>
      <c r="M72" s="12"/>
      <c r="N72" s="12"/>
      <c r="O72" s="12"/>
      <c r="P72" s="12"/>
      <c r="Q72" s="12"/>
      <c r="R72" s="12"/>
      <c r="S72" s="12"/>
      <c r="T72" s="12"/>
      <c r="U72" s="12"/>
      <c r="V72" s="12"/>
      <c r="W72" s="12"/>
      <c r="X72" s="12"/>
      <c r="Y72" s="12"/>
      <c r="Z72" s="12"/>
      <c r="AA72" s="12"/>
      <c r="AB72" s="12"/>
    </row>
    <row r="73" spans="2:29" x14ac:dyDescent="0.25">
      <c r="B73" s="11" t="s">
        <v>23</v>
      </c>
      <c r="C73" s="13"/>
      <c r="D73" s="12"/>
      <c r="E73" s="12"/>
      <c r="F73" s="12"/>
      <c r="G73" s="12"/>
      <c r="H73" s="12"/>
      <c r="I73" s="12"/>
      <c r="J73" s="12"/>
      <c r="K73" s="14"/>
      <c r="L73" s="14"/>
      <c r="M73" s="12"/>
      <c r="N73" s="12"/>
      <c r="O73" s="12"/>
      <c r="P73" s="12"/>
      <c r="Q73" s="12"/>
      <c r="R73" s="12"/>
      <c r="S73" s="12"/>
      <c r="T73" s="12"/>
      <c r="U73" s="12"/>
      <c r="V73" s="12"/>
      <c r="W73" s="12"/>
      <c r="X73" s="12"/>
      <c r="Y73" s="12"/>
      <c r="Z73" s="12"/>
      <c r="AA73" s="12"/>
      <c r="AB73" s="12"/>
    </row>
    <row r="74" spans="2:29" x14ac:dyDescent="0.25">
      <c r="B74" s="11" t="s">
        <v>24</v>
      </c>
      <c r="C74" s="11"/>
      <c r="D74" s="12"/>
      <c r="E74" s="12"/>
      <c r="F74" s="12"/>
      <c r="G74" s="12"/>
      <c r="H74" s="12"/>
      <c r="I74" s="12"/>
      <c r="J74" s="12"/>
      <c r="K74" s="14"/>
      <c r="L74" s="14"/>
      <c r="M74" s="12"/>
      <c r="N74" s="12"/>
      <c r="O74" s="12"/>
      <c r="P74" s="12"/>
      <c r="Q74" s="12"/>
      <c r="R74" s="12"/>
      <c r="S74" s="12"/>
      <c r="T74" s="12"/>
      <c r="U74" s="12"/>
      <c r="V74" s="12"/>
      <c r="W74" s="12"/>
      <c r="X74" s="12"/>
      <c r="Y74" s="12"/>
      <c r="Z74" s="12"/>
      <c r="AA74" s="12"/>
      <c r="AB74" s="12"/>
    </row>
    <row r="75" spans="2:29" x14ac:dyDescent="0.25">
      <c r="B75" s="11" t="s">
        <v>25</v>
      </c>
      <c r="C75" s="11"/>
      <c r="D75" s="12"/>
      <c r="E75" s="12"/>
      <c r="F75" s="12"/>
      <c r="G75" s="12"/>
      <c r="H75" s="12"/>
      <c r="I75" s="12"/>
      <c r="J75" s="12"/>
      <c r="K75" s="14"/>
      <c r="L75" s="14"/>
      <c r="M75" s="12"/>
      <c r="N75" s="12"/>
      <c r="O75" s="12"/>
      <c r="P75" s="12"/>
      <c r="Q75" s="12"/>
      <c r="R75" s="12"/>
      <c r="S75" s="12"/>
      <c r="T75" s="12"/>
      <c r="U75" s="12"/>
      <c r="V75" s="12"/>
      <c r="W75" s="12"/>
      <c r="X75" s="12"/>
      <c r="Y75" s="12"/>
      <c r="Z75" s="12"/>
      <c r="AA75" s="12"/>
      <c r="AB75" s="12"/>
    </row>
    <row r="76" spans="2:29" x14ac:dyDescent="0.25">
      <c r="B76" s="11" t="s">
        <v>26</v>
      </c>
      <c r="C76" s="11"/>
      <c r="D76" s="12"/>
      <c r="E76" s="12"/>
      <c r="F76" s="12"/>
      <c r="G76" s="12"/>
      <c r="H76" s="12"/>
      <c r="I76" s="12"/>
      <c r="J76" s="12"/>
      <c r="K76" s="14"/>
      <c r="L76" s="14"/>
      <c r="M76" s="12"/>
      <c r="N76" s="12"/>
      <c r="O76" s="12"/>
      <c r="P76" s="12"/>
      <c r="Q76" s="12"/>
      <c r="R76" s="12"/>
      <c r="S76" s="12"/>
      <c r="T76" s="12"/>
      <c r="U76" s="12"/>
      <c r="V76" s="12"/>
      <c r="W76" s="12"/>
      <c r="X76" s="12"/>
      <c r="Y76" s="12"/>
      <c r="Z76" s="12"/>
      <c r="AA76" s="12"/>
      <c r="AB76" s="12"/>
    </row>
    <row r="77" spans="2:29" x14ac:dyDescent="0.25">
      <c r="B77" s="11" t="s">
        <v>27</v>
      </c>
      <c r="C77" s="11"/>
      <c r="D77" s="12"/>
      <c r="E77" s="12"/>
      <c r="F77" s="12"/>
      <c r="G77" s="12"/>
      <c r="H77" s="12"/>
      <c r="I77" s="12"/>
      <c r="J77" s="12"/>
      <c r="K77" s="14"/>
      <c r="L77" s="14"/>
      <c r="M77" s="12"/>
      <c r="N77" s="12"/>
      <c r="O77" s="12"/>
      <c r="P77" s="12"/>
      <c r="Q77" s="12"/>
      <c r="R77" s="12"/>
      <c r="S77" s="12"/>
      <c r="T77" s="12"/>
      <c r="U77" s="12"/>
      <c r="V77" s="12"/>
      <c r="W77" s="12"/>
      <c r="X77" s="12"/>
      <c r="Y77" s="12"/>
      <c r="Z77" s="12"/>
      <c r="AA77" s="12"/>
      <c r="AB77" s="12"/>
    </row>
    <row r="78" spans="2:29" x14ac:dyDescent="0.25">
      <c r="B78" s="11" t="s">
        <v>28</v>
      </c>
      <c r="C78" s="11"/>
      <c r="D78" s="12"/>
      <c r="E78" s="12"/>
      <c r="F78" s="12"/>
      <c r="G78" s="12"/>
      <c r="H78" s="12"/>
      <c r="I78" s="12"/>
      <c r="J78" s="12"/>
      <c r="K78" s="14"/>
      <c r="L78" s="14"/>
      <c r="M78" s="12"/>
      <c r="N78" s="12"/>
      <c r="O78" s="12"/>
      <c r="P78" s="12"/>
      <c r="Q78" s="12"/>
      <c r="R78" s="12"/>
      <c r="S78" s="12"/>
      <c r="T78" s="12"/>
      <c r="U78" s="12"/>
      <c r="V78" s="12"/>
      <c r="W78" s="12"/>
      <c r="X78" s="12"/>
      <c r="Y78" s="12"/>
      <c r="Z78" s="12"/>
      <c r="AA78" s="12"/>
      <c r="AB78" s="12"/>
    </row>
    <row r="79" spans="2:29" x14ac:dyDescent="0.25">
      <c r="B79" s="11" t="s">
        <v>29</v>
      </c>
      <c r="C79" s="11"/>
      <c r="D79" s="12"/>
      <c r="E79" s="12"/>
      <c r="F79" s="12"/>
      <c r="G79" s="12"/>
      <c r="H79" s="12"/>
      <c r="I79" s="12"/>
      <c r="J79" s="12"/>
      <c r="K79" s="14"/>
      <c r="L79" s="14"/>
      <c r="M79" s="12"/>
      <c r="N79" s="12"/>
      <c r="O79" s="12"/>
      <c r="P79" s="12"/>
      <c r="Q79" s="12"/>
      <c r="R79" s="12"/>
      <c r="S79" s="12"/>
      <c r="T79" s="12"/>
      <c r="U79" s="12"/>
      <c r="V79" s="12"/>
      <c r="W79" s="12"/>
      <c r="X79" s="12"/>
      <c r="Y79" s="12"/>
      <c r="Z79" s="12"/>
      <c r="AA79" s="12"/>
      <c r="AB79" s="12"/>
    </row>
    <row r="80" spans="2:29" x14ac:dyDescent="0.25">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row>
    <row r="81" spans="2:28" x14ac:dyDescent="0.25">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row>
    <row r="82" spans="2:28" x14ac:dyDescent="0.25">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row>
    <row r="83" spans="2:28" x14ac:dyDescent="0.25">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row r="84" spans="2:28" x14ac:dyDescent="0.25">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row>
    <row r="85" spans="2:28" x14ac:dyDescent="0.25">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row>
    <row r="86" spans="2:28" x14ac:dyDescent="0.25">
      <c r="B86" s="15"/>
    </row>
  </sheetData>
  <mergeCells count="49">
    <mergeCell ref="AA6:AA7"/>
    <mergeCell ref="S6:S7"/>
    <mergeCell ref="T6:T7"/>
    <mergeCell ref="U6:U7"/>
    <mergeCell ref="V6:V7"/>
    <mergeCell ref="W6:W7"/>
    <mergeCell ref="X6:X7"/>
    <mergeCell ref="S5:T5"/>
    <mergeCell ref="U5:V5"/>
    <mergeCell ref="W5:Y5"/>
    <mergeCell ref="Y6:Y7"/>
    <mergeCell ref="Z6:Z7"/>
    <mergeCell ref="D5:D7"/>
    <mergeCell ref="E5:E7"/>
    <mergeCell ref="F5:F7"/>
    <mergeCell ref="Z5:AA5"/>
    <mergeCell ref="AB5:AB7"/>
    <mergeCell ref="G6:G7"/>
    <mergeCell ref="H6:H7"/>
    <mergeCell ref="I6:I7"/>
    <mergeCell ref="J6:M6"/>
    <mergeCell ref="N6:N7"/>
    <mergeCell ref="O6:O7"/>
    <mergeCell ref="P6:Q6"/>
    <mergeCell ref="R6:R7"/>
    <mergeCell ref="I5:M5"/>
    <mergeCell ref="N5:O5"/>
    <mergeCell ref="P5:R5"/>
    <mergeCell ref="G5:H5"/>
    <mergeCell ref="GL2:HA2"/>
    <mergeCell ref="HB2:HQ2"/>
    <mergeCell ref="HR2:IG2"/>
    <mergeCell ref="IH2:IW2"/>
    <mergeCell ref="B3:AB3"/>
    <mergeCell ref="B4:AB4"/>
    <mergeCell ref="CT2:DI2"/>
    <mergeCell ref="DJ2:DY2"/>
    <mergeCell ref="DZ2:EO2"/>
    <mergeCell ref="EP2:FE2"/>
    <mergeCell ref="FF2:FU2"/>
    <mergeCell ref="FV2:GK2"/>
    <mergeCell ref="CD2:CS2"/>
    <mergeCell ref="B5:B7"/>
    <mergeCell ref="C5:C7"/>
    <mergeCell ref="B1:AB1"/>
    <mergeCell ref="B2:AB2"/>
    <mergeCell ref="AH2:AW2"/>
    <mergeCell ref="AX2:BM2"/>
    <mergeCell ref="BN2:CC2"/>
  </mergeCells>
  <phoneticPr fontId="5" type="noConversion"/>
  <printOptions horizontalCentered="1"/>
  <pageMargins left="0.19685039370078741" right="0.19685039370078741" top="0.78740157480314965" bottom="0.78740157480314965" header="0.51181102362204722" footer="0.47244094488188981"/>
  <pageSetup paperSize="312" scale="76" pageOrder="overThenDown" orientation="portrait" r:id="rId1"/>
  <headerFooter alignWithMargins="0">
    <oddFooter>&amp;C&amp;P</oddFooter>
  </headerFooter>
  <rowBreaks count="1" manualBreakCount="1">
    <brk id="20" min="1" max="27" man="1"/>
  </rowBreaks>
  <colBreaks count="1" manualBreakCount="1">
    <brk id="9" max="83" man="1"/>
  </colBreaks>
  <ignoredErrors>
    <ignoredError sqref="J39" formula="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9"/>
  <sheetViews>
    <sheetView topLeftCell="A19" zoomScale="120" zoomScaleNormal="120" workbookViewId="0">
      <selection activeCell="M8" sqref="M8"/>
    </sheetView>
  </sheetViews>
  <sheetFormatPr defaultRowHeight="16.5" x14ac:dyDescent="0.25"/>
  <cols>
    <col min="2" max="2" width="5.875" hidden="1" customWidth="1"/>
    <col min="3" max="3" width="6.375" hidden="1" customWidth="1"/>
    <col min="5" max="5" width="18.625" customWidth="1"/>
    <col min="6" max="6" width="37" customWidth="1"/>
    <col min="7" max="7" width="10.25" customWidth="1"/>
    <col min="8" max="8" width="9" customWidth="1"/>
    <col min="9" max="9" width="10.25" customWidth="1"/>
    <col min="10" max="12" width="9" customWidth="1"/>
    <col min="14" max="14" width="10.25" customWidth="1"/>
    <col min="16" max="16" width="10.25" customWidth="1"/>
    <col min="18" max="18" width="8.625" customWidth="1"/>
    <col min="19" max="19" width="10.25" customWidth="1"/>
    <col min="20" max="20" width="3.875" hidden="1" customWidth="1"/>
    <col min="21" max="21" width="10.25" hidden="1" customWidth="1"/>
    <col min="22" max="22" width="3.875" hidden="1" customWidth="1"/>
    <col min="23" max="23" width="10.25" hidden="1" customWidth="1"/>
    <col min="24" max="24" width="3.625" customWidth="1"/>
    <col min="25" max="25" width="3.75" customWidth="1"/>
    <col min="26" max="26" width="3.375" customWidth="1"/>
    <col min="27" max="27" width="23.5" customWidth="1"/>
    <col min="258" max="258" width="5.875" customWidth="1"/>
    <col min="259" max="259" width="6.375" customWidth="1"/>
    <col min="261" max="261" width="18.625" customWidth="1"/>
    <col min="262" max="262" width="37" customWidth="1"/>
    <col min="263" max="263" width="10.25" customWidth="1"/>
    <col min="265" max="265" width="10.25" customWidth="1"/>
    <col min="270" max="270" width="10.25" customWidth="1"/>
    <col min="272" max="272" width="10.25" customWidth="1"/>
    <col min="274" max="274" width="8.625" customWidth="1"/>
    <col min="275" max="275" width="10.25" customWidth="1"/>
    <col min="276" max="279" width="0" hidden="1" customWidth="1"/>
    <col min="280" max="280" width="3.625" customWidth="1"/>
    <col min="281" max="281" width="3.75" customWidth="1"/>
    <col min="282" max="282" width="3.375" customWidth="1"/>
    <col min="283" max="283" width="23.5" customWidth="1"/>
    <col min="514" max="514" width="5.875" customWidth="1"/>
    <col min="515" max="515" width="6.375" customWidth="1"/>
    <col min="517" max="517" width="18.625" customWidth="1"/>
    <col min="518" max="518" width="37" customWidth="1"/>
    <col min="519" max="519" width="10.25" customWidth="1"/>
    <col min="521" max="521" width="10.25" customWidth="1"/>
    <col min="526" max="526" width="10.25" customWidth="1"/>
    <col min="528" max="528" width="10.25" customWidth="1"/>
    <col min="530" max="530" width="8.625" customWidth="1"/>
    <col min="531" max="531" width="10.25" customWidth="1"/>
    <col min="532" max="535" width="0" hidden="1" customWidth="1"/>
    <col min="536" max="536" width="3.625" customWidth="1"/>
    <col min="537" max="537" width="3.75" customWidth="1"/>
    <col min="538" max="538" width="3.375" customWidth="1"/>
    <col min="539" max="539" width="23.5" customWidth="1"/>
    <col min="770" max="770" width="5.875" customWidth="1"/>
    <col min="771" max="771" width="6.375" customWidth="1"/>
    <col min="773" max="773" width="18.625" customWidth="1"/>
    <col min="774" max="774" width="37" customWidth="1"/>
    <col min="775" max="775" width="10.25" customWidth="1"/>
    <col min="777" max="777" width="10.25" customWidth="1"/>
    <col min="782" max="782" width="10.25" customWidth="1"/>
    <col min="784" max="784" width="10.25" customWidth="1"/>
    <col min="786" max="786" width="8.625" customWidth="1"/>
    <col min="787" max="787" width="10.25" customWidth="1"/>
    <col min="788" max="791" width="0" hidden="1" customWidth="1"/>
    <col min="792" max="792" width="3.625" customWidth="1"/>
    <col min="793" max="793" width="3.75" customWidth="1"/>
    <col min="794" max="794" width="3.375" customWidth="1"/>
    <col min="795" max="795" width="23.5" customWidth="1"/>
    <col min="1026" max="1026" width="5.875" customWidth="1"/>
    <col min="1027" max="1027" width="6.375" customWidth="1"/>
    <col min="1029" max="1029" width="18.625" customWidth="1"/>
    <col min="1030" max="1030" width="37" customWidth="1"/>
    <col min="1031" max="1031" width="10.25" customWidth="1"/>
    <col min="1033" max="1033" width="10.25" customWidth="1"/>
    <col min="1038" max="1038" width="10.25" customWidth="1"/>
    <col min="1040" max="1040" width="10.25" customWidth="1"/>
    <col min="1042" max="1042" width="8.625" customWidth="1"/>
    <col min="1043" max="1043" width="10.25" customWidth="1"/>
    <col min="1044" max="1047" width="0" hidden="1" customWidth="1"/>
    <col min="1048" max="1048" width="3.625" customWidth="1"/>
    <col min="1049" max="1049" width="3.75" customWidth="1"/>
    <col min="1050" max="1050" width="3.375" customWidth="1"/>
    <col min="1051" max="1051" width="23.5" customWidth="1"/>
    <col min="1282" max="1282" width="5.875" customWidth="1"/>
    <col min="1283" max="1283" width="6.375" customWidth="1"/>
    <col min="1285" max="1285" width="18.625" customWidth="1"/>
    <col min="1286" max="1286" width="37" customWidth="1"/>
    <col min="1287" max="1287" width="10.25" customWidth="1"/>
    <col min="1289" max="1289" width="10.25" customWidth="1"/>
    <col min="1294" max="1294" width="10.25" customWidth="1"/>
    <col min="1296" max="1296" width="10.25" customWidth="1"/>
    <col min="1298" max="1298" width="8.625" customWidth="1"/>
    <col min="1299" max="1299" width="10.25" customWidth="1"/>
    <col min="1300" max="1303" width="0" hidden="1" customWidth="1"/>
    <col min="1304" max="1304" width="3.625" customWidth="1"/>
    <col min="1305" max="1305" width="3.75" customWidth="1"/>
    <col min="1306" max="1306" width="3.375" customWidth="1"/>
    <col min="1307" max="1307" width="23.5" customWidth="1"/>
    <col min="1538" max="1538" width="5.875" customWidth="1"/>
    <col min="1539" max="1539" width="6.375" customWidth="1"/>
    <col min="1541" max="1541" width="18.625" customWidth="1"/>
    <col min="1542" max="1542" width="37" customWidth="1"/>
    <col min="1543" max="1543" width="10.25" customWidth="1"/>
    <col min="1545" max="1545" width="10.25" customWidth="1"/>
    <col min="1550" max="1550" width="10.25" customWidth="1"/>
    <col min="1552" max="1552" width="10.25" customWidth="1"/>
    <col min="1554" max="1554" width="8.625" customWidth="1"/>
    <col min="1555" max="1555" width="10.25" customWidth="1"/>
    <col min="1556" max="1559" width="0" hidden="1" customWidth="1"/>
    <col min="1560" max="1560" width="3.625" customWidth="1"/>
    <col min="1561" max="1561" width="3.75" customWidth="1"/>
    <col min="1562" max="1562" width="3.375" customWidth="1"/>
    <col min="1563" max="1563" width="23.5" customWidth="1"/>
    <col min="1794" max="1794" width="5.875" customWidth="1"/>
    <col min="1795" max="1795" width="6.375" customWidth="1"/>
    <col min="1797" max="1797" width="18.625" customWidth="1"/>
    <col min="1798" max="1798" width="37" customWidth="1"/>
    <col min="1799" max="1799" width="10.25" customWidth="1"/>
    <col min="1801" max="1801" width="10.25" customWidth="1"/>
    <col min="1806" max="1806" width="10.25" customWidth="1"/>
    <col min="1808" max="1808" width="10.25" customWidth="1"/>
    <col min="1810" max="1810" width="8.625" customWidth="1"/>
    <col min="1811" max="1811" width="10.25" customWidth="1"/>
    <col min="1812" max="1815" width="0" hidden="1" customWidth="1"/>
    <col min="1816" max="1816" width="3.625" customWidth="1"/>
    <col min="1817" max="1817" width="3.75" customWidth="1"/>
    <col min="1818" max="1818" width="3.375" customWidth="1"/>
    <col min="1819" max="1819" width="23.5" customWidth="1"/>
    <col min="2050" max="2050" width="5.875" customWidth="1"/>
    <col min="2051" max="2051" width="6.375" customWidth="1"/>
    <col min="2053" max="2053" width="18.625" customWidth="1"/>
    <col min="2054" max="2054" width="37" customWidth="1"/>
    <col min="2055" max="2055" width="10.25" customWidth="1"/>
    <col min="2057" max="2057" width="10.25" customWidth="1"/>
    <col min="2062" max="2062" width="10.25" customWidth="1"/>
    <col min="2064" max="2064" width="10.25" customWidth="1"/>
    <col min="2066" max="2066" width="8.625" customWidth="1"/>
    <col min="2067" max="2067" width="10.25" customWidth="1"/>
    <col min="2068" max="2071" width="0" hidden="1" customWidth="1"/>
    <col min="2072" max="2072" width="3.625" customWidth="1"/>
    <col min="2073" max="2073" width="3.75" customWidth="1"/>
    <col min="2074" max="2074" width="3.375" customWidth="1"/>
    <col min="2075" max="2075" width="23.5" customWidth="1"/>
    <col min="2306" max="2306" width="5.875" customWidth="1"/>
    <col min="2307" max="2307" width="6.375" customWidth="1"/>
    <col min="2309" max="2309" width="18.625" customWidth="1"/>
    <col min="2310" max="2310" width="37" customWidth="1"/>
    <col min="2311" max="2311" width="10.25" customWidth="1"/>
    <col min="2313" max="2313" width="10.25" customWidth="1"/>
    <col min="2318" max="2318" width="10.25" customWidth="1"/>
    <col min="2320" max="2320" width="10.25" customWidth="1"/>
    <col min="2322" max="2322" width="8.625" customWidth="1"/>
    <col min="2323" max="2323" width="10.25" customWidth="1"/>
    <col min="2324" max="2327" width="0" hidden="1" customWidth="1"/>
    <col min="2328" max="2328" width="3.625" customWidth="1"/>
    <col min="2329" max="2329" width="3.75" customWidth="1"/>
    <col min="2330" max="2330" width="3.375" customWidth="1"/>
    <col min="2331" max="2331" width="23.5" customWidth="1"/>
    <col min="2562" max="2562" width="5.875" customWidth="1"/>
    <col min="2563" max="2563" width="6.375" customWidth="1"/>
    <col min="2565" max="2565" width="18.625" customWidth="1"/>
    <col min="2566" max="2566" width="37" customWidth="1"/>
    <col min="2567" max="2567" width="10.25" customWidth="1"/>
    <col min="2569" max="2569" width="10.25" customWidth="1"/>
    <col min="2574" max="2574" width="10.25" customWidth="1"/>
    <col min="2576" max="2576" width="10.25" customWidth="1"/>
    <col min="2578" max="2578" width="8.625" customWidth="1"/>
    <col min="2579" max="2579" width="10.25" customWidth="1"/>
    <col min="2580" max="2583" width="0" hidden="1" customWidth="1"/>
    <col min="2584" max="2584" width="3.625" customWidth="1"/>
    <col min="2585" max="2585" width="3.75" customWidth="1"/>
    <col min="2586" max="2586" width="3.375" customWidth="1"/>
    <col min="2587" max="2587" width="23.5" customWidth="1"/>
    <col min="2818" max="2818" width="5.875" customWidth="1"/>
    <col min="2819" max="2819" width="6.375" customWidth="1"/>
    <col min="2821" max="2821" width="18.625" customWidth="1"/>
    <col min="2822" max="2822" width="37" customWidth="1"/>
    <col min="2823" max="2823" width="10.25" customWidth="1"/>
    <col min="2825" max="2825" width="10.25" customWidth="1"/>
    <col min="2830" max="2830" width="10.25" customWidth="1"/>
    <col min="2832" max="2832" width="10.25" customWidth="1"/>
    <col min="2834" max="2834" width="8.625" customWidth="1"/>
    <col min="2835" max="2835" width="10.25" customWidth="1"/>
    <col min="2836" max="2839" width="0" hidden="1" customWidth="1"/>
    <col min="2840" max="2840" width="3.625" customWidth="1"/>
    <col min="2841" max="2841" width="3.75" customWidth="1"/>
    <col min="2842" max="2842" width="3.375" customWidth="1"/>
    <col min="2843" max="2843" width="23.5" customWidth="1"/>
    <col min="3074" max="3074" width="5.875" customWidth="1"/>
    <col min="3075" max="3075" width="6.375" customWidth="1"/>
    <col min="3077" max="3077" width="18.625" customWidth="1"/>
    <col min="3078" max="3078" width="37" customWidth="1"/>
    <col min="3079" max="3079" width="10.25" customWidth="1"/>
    <col min="3081" max="3081" width="10.25" customWidth="1"/>
    <col min="3086" max="3086" width="10.25" customWidth="1"/>
    <col min="3088" max="3088" width="10.25" customWidth="1"/>
    <col min="3090" max="3090" width="8.625" customWidth="1"/>
    <col min="3091" max="3091" width="10.25" customWidth="1"/>
    <col min="3092" max="3095" width="0" hidden="1" customWidth="1"/>
    <col min="3096" max="3096" width="3.625" customWidth="1"/>
    <col min="3097" max="3097" width="3.75" customWidth="1"/>
    <col min="3098" max="3098" width="3.375" customWidth="1"/>
    <col min="3099" max="3099" width="23.5" customWidth="1"/>
    <col min="3330" max="3330" width="5.875" customWidth="1"/>
    <col min="3331" max="3331" width="6.375" customWidth="1"/>
    <col min="3333" max="3333" width="18.625" customWidth="1"/>
    <col min="3334" max="3334" width="37" customWidth="1"/>
    <col min="3335" max="3335" width="10.25" customWidth="1"/>
    <col min="3337" max="3337" width="10.25" customWidth="1"/>
    <col min="3342" max="3342" width="10.25" customWidth="1"/>
    <col min="3344" max="3344" width="10.25" customWidth="1"/>
    <col min="3346" max="3346" width="8.625" customWidth="1"/>
    <col min="3347" max="3347" width="10.25" customWidth="1"/>
    <col min="3348" max="3351" width="0" hidden="1" customWidth="1"/>
    <col min="3352" max="3352" width="3.625" customWidth="1"/>
    <col min="3353" max="3353" width="3.75" customWidth="1"/>
    <col min="3354" max="3354" width="3.375" customWidth="1"/>
    <col min="3355" max="3355" width="23.5" customWidth="1"/>
    <col min="3586" max="3586" width="5.875" customWidth="1"/>
    <col min="3587" max="3587" width="6.375" customWidth="1"/>
    <col min="3589" max="3589" width="18.625" customWidth="1"/>
    <col min="3590" max="3590" width="37" customWidth="1"/>
    <col min="3591" max="3591" width="10.25" customWidth="1"/>
    <col min="3593" max="3593" width="10.25" customWidth="1"/>
    <col min="3598" max="3598" width="10.25" customWidth="1"/>
    <col min="3600" max="3600" width="10.25" customWidth="1"/>
    <col min="3602" max="3602" width="8.625" customWidth="1"/>
    <col min="3603" max="3603" width="10.25" customWidth="1"/>
    <col min="3604" max="3607" width="0" hidden="1" customWidth="1"/>
    <col min="3608" max="3608" width="3.625" customWidth="1"/>
    <col min="3609" max="3609" width="3.75" customWidth="1"/>
    <col min="3610" max="3610" width="3.375" customWidth="1"/>
    <col min="3611" max="3611" width="23.5" customWidth="1"/>
    <col min="3842" max="3842" width="5.875" customWidth="1"/>
    <col min="3843" max="3843" width="6.375" customWidth="1"/>
    <col min="3845" max="3845" width="18.625" customWidth="1"/>
    <col min="3846" max="3846" width="37" customWidth="1"/>
    <col min="3847" max="3847" width="10.25" customWidth="1"/>
    <col min="3849" max="3849" width="10.25" customWidth="1"/>
    <col min="3854" max="3854" width="10.25" customWidth="1"/>
    <col min="3856" max="3856" width="10.25" customWidth="1"/>
    <col min="3858" max="3858" width="8.625" customWidth="1"/>
    <col min="3859" max="3859" width="10.25" customWidth="1"/>
    <col min="3860" max="3863" width="0" hidden="1" customWidth="1"/>
    <col min="3864" max="3864" width="3.625" customWidth="1"/>
    <col min="3865" max="3865" width="3.75" customWidth="1"/>
    <col min="3866" max="3866" width="3.375" customWidth="1"/>
    <col min="3867" max="3867" width="23.5" customWidth="1"/>
    <col min="4098" max="4098" width="5.875" customWidth="1"/>
    <col min="4099" max="4099" width="6.375" customWidth="1"/>
    <col min="4101" max="4101" width="18.625" customWidth="1"/>
    <col min="4102" max="4102" width="37" customWidth="1"/>
    <col min="4103" max="4103" width="10.25" customWidth="1"/>
    <col min="4105" max="4105" width="10.25" customWidth="1"/>
    <col min="4110" max="4110" width="10.25" customWidth="1"/>
    <col min="4112" max="4112" width="10.25" customWidth="1"/>
    <col min="4114" max="4114" width="8.625" customWidth="1"/>
    <col min="4115" max="4115" width="10.25" customWidth="1"/>
    <col min="4116" max="4119" width="0" hidden="1" customWidth="1"/>
    <col min="4120" max="4120" width="3.625" customWidth="1"/>
    <col min="4121" max="4121" width="3.75" customWidth="1"/>
    <col min="4122" max="4122" width="3.375" customWidth="1"/>
    <col min="4123" max="4123" width="23.5" customWidth="1"/>
    <col min="4354" max="4354" width="5.875" customWidth="1"/>
    <col min="4355" max="4355" width="6.375" customWidth="1"/>
    <col min="4357" max="4357" width="18.625" customWidth="1"/>
    <col min="4358" max="4358" width="37" customWidth="1"/>
    <col min="4359" max="4359" width="10.25" customWidth="1"/>
    <col min="4361" max="4361" width="10.25" customWidth="1"/>
    <col min="4366" max="4366" width="10.25" customWidth="1"/>
    <col min="4368" max="4368" width="10.25" customWidth="1"/>
    <col min="4370" max="4370" width="8.625" customWidth="1"/>
    <col min="4371" max="4371" width="10.25" customWidth="1"/>
    <col min="4372" max="4375" width="0" hidden="1" customWidth="1"/>
    <col min="4376" max="4376" width="3.625" customWidth="1"/>
    <col min="4377" max="4377" width="3.75" customWidth="1"/>
    <col min="4378" max="4378" width="3.375" customWidth="1"/>
    <col min="4379" max="4379" width="23.5" customWidth="1"/>
    <col min="4610" max="4610" width="5.875" customWidth="1"/>
    <col min="4611" max="4611" width="6.375" customWidth="1"/>
    <col min="4613" max="4613" width="18.625" customWidth="1"/>
    <col min="4614" max="4614" width="37" customWidth="1"/>
    <col min="4615" max="4615" width="10.25" customWidth="1"/>
    <col min="4617" max="4617" width="10.25" customWidth="1"/>
    <col min="4622" max="4622" width="10.25" customWidth="1"/>
    <col min="4624" max="4624" width="10.25" customWidth="1"/>
    <col min="4626" max="4626" width="8.625" customWidth="1"/>
    <col min="4627" max="4627" width="10.25" customWidth="1"/>
    <col min="4628" max="4631" width="0" hidden="1" customWidth="1"/>
    <col min="4632" max="4632" width="3.625" customWidth="1"/>
    <col min="4633" max="4633" width="3.75" customWidth="1"/>
    <col min="4634" max="4634" width="3.375" customWidth="1"/>
    <col min="4635" max="4635" width="23.5" customWidth="1"/>
    <col min="4866" max="4866" width="5.875" customWidth="1"/>
    <col min="4867" max="4867" width="6.375" customWidth="1"/>
    <col min="4869" max="4869" width="18.625" customWidth="1"/>
    <col min="4870" max="4870" width="37" customWidth="1"/>
    <col min="4871" max="4871" width="10.25" customWidth="1"/>
    <col min="4873" max="4873" width="10.25" customWidth="1"/>
    <col min="4878" max="4878" width="10.25" customWidth="1"/>
    <col min="4880" max="4880" width="10.25" customWidth="1"/>
    <col min="4882" max="4882" width="8.625" customWidth="1"/>
    <col min="4883" max="4883" width="10.25" customWidth="1"/>
    <col min="4884" max="4887" width="0" hidden="1" customWidth="1"/>
    <col min="4888" max="4888" width="3.625" customWidth="1"/>
    <col min="4889" max="4889" width="3.75" customWidth="1"/>
    <col min="4890" max="4890" width="3.375" customWidth="1"/>
    <col min="4891" max="4891" width="23.5" customWidth="1"/>
    <col min="5122" max="5122" width="5.875" customWidth="1"/>
    <col min="5123" max="5123" width="6.375" customWidth="1"/>
    <col min="5125" max="5125" width="18.625" customWidth="1"/>
    <col min="5126" max="5126" width="37" customWidth="1"/>
    <col min="5127" max="5127" width="10.25" customWidth="1"/>
    <col min="5129" max="5129" width="10.25" customWidth="1"/>
    <col min="5134" max="5134" width="10.25" customWidth="1"/>
    <col min="5136" max="5136" width="10.25" customWidth="1"/>
    <col min="5138" max="5138" width="8.625" customWidth="1"/>
    <col min="5139" max="5139" width="10.25" customWidth="1"/>
    <col min="5140" max="5143" width="0" hidden="1" customWidth="1"/>
    <col min="5144" max="5144" width="3.625" customWidth="1"/>
    <col min="5145" max="5145" width="3.75" customWidth="1"/>
    <col min="5146" max="5146" width="3.375" customWidth="1"/>
    <col min="5147" max="5147" width="23.5" customWidth="1"/>
    <col min="5378" max="5378" width="5.875" customWidth="1"/>
    <col min="5379" max="5379" width="6.375" customWidth="1"/>
    <col min="5381" max="5381" width="18.625" customWidth="1"/>
    <col min="5382" max="5382" width="37" customWidth="1"/>
    <col min="5383" max="5383" width="10.25" customWidth="1"/>
    <col min="5385" max="5385" width="10.25" customWidth="1"/>
    <col min="5390" max="5390" width="10.25" customWidth="1"/>
    <col min="5392" max="5392" width="10.25" customWidth="1"/>
    <col min="5394" max="5394" width="8.625" customWidth="1"/>
    <col min="5395" max="5395" width="10.25" customWidth="1"/>
    <col min="5396" max="5399" width="0" hidden="1" customWidth="1"/>
    <col min="5400" max="5400" width="3.625" customWidth="1"/>
    <col min="5401" max="5401" width="3.75" customWidth="1"/>
    <col min="5402" max="5402" width="3.375" customWidth="1"/>
    <col min="5403" max="5403" width="23.5" customWidth="1"/>
    <col min="5634" max="5634" width="5.875" customWidth="1"/>
    <col min="5635" max="5635" width="6.375" customWidth="1"/>
    <col min="5637" max="5637" width="18.625" customWidth="1"/>
    <col min="5638" max="5638" width="37" customWidth="1"/>
    <col min="5639" max="5639" width="10.25" customWidth="1"/>
    <col min="5641" max="5641" width="10.25" customWidth="1"/>
    <col min="5646" max="5646" width="10.25" customWidth="1"/>
    <col min="5648" max="5648" width="10.25" customWidth="1"/>
    <col min="5650" max="5650" width="8.625" customWidth="1"/>
    <col min="5651" max="5651" width="10.25" customWidth="1"/>
    <col min="5652" max="5655" width="0" hidden="1" customWidth="1"/>
    <col min="5656" max="5656" width="3.625" customWidth="1"/>
    <col min="5657" max="5657" width="3.75" customWidth="1"/>
    <col min="5658" max="5658" width="3.375" customWidth="1"/>
    <col min="5659" max="5659" width="23.5" customWidth="1"/>
    <col min="5890" max="5890" width="5.875" customWidth="1"/>
    <col min="5891" max="5891" width="6.375" customWidth="1"/>
    <col min="5893" max="5893" width="18.625" customWidth="1"/>
    <col min="5894" max="5894" width="37" customWidth="1"/>
    <col min="5895" max="5895" width="10.25" customWidth="1"/>
    <col min="5897" max="5897" width="10.25" customWidth="1"/>
    <col min="5902" max="5902" width="10.25" customWidth="1"/>
    <col min="5904" max="5904" width="10.25" customWidth="1"/>
    <col min="5906" max="5906" width="8.625" customWidth="1"/>
    <col min="5907" max="5907" width="10.25" customWidth="1"/>
    <col min="5908" max="5911" width="0" hidden="1" customWidth="1"/>
    <col min="5912" max="5912" width="3.625" customWidth="1"/>
    <col min="5913" max="5913" width="3.75" customWidth="1"/>
    <col min="5914" max="5914" width="3.375" customWidth="1"/>
    <col min="5915" max="5915" width="23.5" customWidth="1"/>
    <col min="6146" max="6146" width="5.875" customWidth="1"/>
    <col min="6147" max="6147" width="6.375" customWidth="1"/>
    <col min="6149" max="6149" width="18.625" customWidth="1"/>
    <col min="6150" max="6150" width="37" customWidth="1"/>
    <col min="6151" max="6151" width="10.25" customWidth="1"/>
    <col min="6153" max="6153" width="10.25" customWidth="1"/>
    <col min="6158" max="6158" width="10.25" customWidth="1"/>
    <col min="6160" max="6160" width="10.25" customWidth="1"/>
    <col min="6162" max="6162" width="8.625" customWidth="1"/>
    <col min="6163" max="6163" width="10.25" customWidth="1"/>
    <col min="6164" max="6167" width="0" hidden="1" customWidth="1"/>
    <col min="6168" max="6168" width="3.625" customWidth="1"/>
    <col min="6169" max="6169" width="3.75" customWidth="1"/>
    <col min="6170" max="6170" width="3.375" customWidth="1"/>
    <col min="6171" max="6171" width="23.5" customWidth="1"/>
    <col min="6402" max="6402" width="5.875" customWidth="1"/>
    <col min="6403" max="6403" width="6.375" customWidth="1"/>
    <col min="6405" max="6405" width="18.625" customWidth="1"/>
    <col min="6406" max="6406" width="37" customWidth="1"/>
    <col min="6407" max="6407" width="10.25" customWidth="1"/>
    <col min="6409" max="6409" width="10.25" customWidth="1"/>
    <col min="6414" max="6414" width="10.25" customWidth="1"/>
    <col min="6416" max="6416" width="10.25" customWidth="1"/>
    <col min="6418" max="6418" width="8.625" customWidth="1"/>
    <col min="6419" max="6419" width="10.25" customWidth="1"/>
    <col min="6420" max="6423" width="0" hidden="1" customWidth="1"/>
    <col min="6424" max="6424" width="3.625" customWidth="1"/>
    <col min="6425" max="6425" width="3.75" customWidth="1"/>
    <col min="6426" max="6426" width="3.375" customWidth="1"/>
    <col min="6427" max="6427" width="23.5" customWidth="1"/>
    <col min="6658" max="6658" width="5.875" customWidth="1"/>
    <col min="6659" max="6659" width="6.375" customWidth="1"/>
    <col min="6661" max="6661" width="18.625" customWidth="1"/>
    <col min="6662" max="6662" width="37" customWidth="1"/>
    <col min="6663" max="6663" width="10.25" customWidth="1"/>
    <col min="6665" max="6665" width="10.25" customWidth="1"/>
    <col min="6670" max="6670" width="10.25" customWidth="1"/>
    <col min="6672" max="6672" width="10.25" customWidth="1"/>
    <col min="6674" max="6674" width="8.625" customWidth="1"/>
    <col min="6675" max="6675" width="10.25" customWidth="1"/>
    <col min="6676" max="6679" width="0" hidden="1" customWidth="1"/>
    <col min="6680" max="6680" width="3.625" customWidth="1"/>
    <col min="6681" max="6681" width="3.75" customWidth="1"/>
    <col min="6682" max="6682" width="3.375" customWidth="1"/>
    <col min="6683" max="6683" width="23.5" customWidth="1"/>
    <col min="6914" max="6914" width="5.875" customWidth="1"/>
    <col min="6915" max="6915" width="6.375" customWidth="1"/>
    <col min="6917" max="6917" width="18.625" customWidth="1"/>
    <col min="6918" max="6918" width="37" customWidth="1"/>
    <col min="6919" max="6919" width="10.25" customWidth="1"/>
    <col min="6921" max="6921" width="10.25" customWidth="1"/>
    <col min="6926" max="6926" width="10.25" customWidth="1"/>
    <col min="6928" max="6928" width="10.25" customWidth="1"/>
    <col min="6930" max="6930" width="8.625" customWidth="1"/>
    <col min="6931" max="6931" width="10.25" customWidth="1"/>
    <col min="6932" max="6935" width="0" hidden="1" customWidth="1"/>
    <col min="6936" max="6936" width="3.625" customWidth="1"/>
    <col min="6937" max="6937" width="3.75" customWidth="1"/>
    <col min="6938" max="6938" width="3.375" customWidth="1"/>
    <col min="6939" max="6939" width="23.5" customWidth="1"/>
    <col min="7170" max="7170" width="5.875" customWidth="1"/>
    <col min="7171" max="7171" width="6.375" customWidth="1"/>
    <col min="7173" max="7173" width="18.625" customWidth="1"/>
    <col min="7174" max="7174" width="37" customWidth="1"/>
    <col min="7175" max="7175" width="10.25" customWidth="1"/>
    <col min="7177" max="7177" width="10.25" customWidth="1"/>
    <col min="7182" max="7182" width="10.25" customWidth="1"/>
    <col min="7184" max="7184" width="10.25" customWidth="1"/>
    <col min="7186" max="7186" width="8.625" customWidth="1"/>
    <col min="7187" max="7187" width="10.25" customWidth="1"/>
    <col min="7188" max="7191" width="0" hidden="1" customWidth="1"/>
    <col min="7192" max="7192" width="3.625" customWidth="1"/>
    <col min="7193" max="7193" width="3.75" customWidth="1"/>
    <col min="7194" max="7194" width="3.375" customWidth="1"/>
    <col min="7195" max="7195" width="23.5" customWidth="1"/>
    <col min="7426" max="7426" width="5.875" customWidth="1"/>
    <col min="7427" max="7427" width="6.375" customWidth="1"/>
    <col min="7429" max="7429" width="18.625" customWidth="1"/>
    <col min="7430" max="7430" width="37" customWidth="1"/>
    <col min="7431" max="7431" width="10.25" customWidth="1"/>
    <col min="7433" max="7433" width="10.25" customWidth="1"/>
    <col min="7438" max="7438" width="10.25" customWidth="1"/>
    <col min="7440" max="7440" width="10.25" customWidth="1"/>
    <col min="7442" max="7442" width="8.625" customWidth="1"/>
    <col min="7443" max="7443" width="10.25" customWidth="1"/>
    <col min="7444" max="7447" width="0" hidden="1" customWidth="1"/>
    <col min="7448" max="7448" width="3.625" customWidth="1"/>
    <col min="7449" max="7449" width="3.75" customWidth="1"/>
    <col min="7450" max="7450" width="3.375" customWidth="1"/>
    <col min="7451" max="7451" width="23.5" customWidth="1"/>
    <col min="7682" max="7682" width="5.875" customWidth="1"/>
    <col min="7683" max="7683" width="6.375" customWidth="1"/>
    <col min="7685" max="7685" width="18.625" customWidth="1"/>
    <col min="7686" max="7686" width="37" customWidth="1"/>
    <col min="7687" max="7687" width="10.25" customWidth="1"/>
    <col min="7689" max="7689" width="10.25" customWidth="1"/>
    <col min="7694" max="7694" width="10.25" customWidth="1"/>
    <col min="7696" max="7696" width="10.25" customWidth="1"/>
    <col min="7698" max="7698" width="8.625" customWidth="1"/>
    <col min="7699" max="7699" width="10.25" customWidth="1"/>
    <col min="7700" max="7703" width="0" hidden="1" customWidth="1"/>
    <col min="7704" max="7704" width="3.625" customWidth="1"/>
    <col min="7705" max="7705" width="3.75" customWidth="1"/>
    <col min="7706" max="7706" width="3.375" customWidth="1"/>
    <col min="7707" max="7707" width="23.5" customWidth="1"/>
    <col min="7938" max="7938" width="5.875" customWidth="1"/>
    <col min="7939" max="7939" width="6.375" customWidth="1"/>
    <col min="7941" max="7941" width="18.625" customWidth="1"/>
    <col min="7942" max="7942" width="37" customWidth="1"/>
    <col min="7943" max="7943" width="10.25" customWidth="1"/>
    <col min="7945" max="7945" width="10.25" customWidth="1"/>
    <col min="7950" max="7950" width="10.25" customWidth="1"/>
    <col min="7952" max="7952" width="10.25" customWidth="1"/>
    <col min="7954" max="7954" width="8.625" customWidth="1"/>
    <col min="7955" max="7955" width="10.25" customWidth="1"/>
    <col min="7956" max="7959" width="0" hidden="1" customWidth="1"/>
    <col min="7960" max="7960" width="3.625" customWidth="1"/>
    <col min="7961" max="7961" width="3.75" customWidth="1"/>
    <col min="7962" max="7962" width="3.375" customWidth="1"/>
    <col min="7963" max="7963" width="23.5" customWidth="1"/>
    <col min="8194" max="8194" width="5.875" customWidth="1"/>
    <col min="8195" max="8195" width="6.375" customWidth="1"/>
    <col min="8197" max="8197" width="18.625" customWidth="1"/>
    <col min="8198" max="8198" width="37" customWidth="1"/>
    <col min="8199" max="8199" width="10.25" customWidth="1"/>
    <col min="8201" max="8201" width="10.25" customWidth="1"/>
    <col min="8206" max="8206" width="10.25" customWidth="1"/>
    <col min="8208" max="8208" width="10.25" customWidth="1"/>
    <col min="8210" max="8210" width="8.625" customWidth="1"/>
    <col min="8211" max="8211" width="10.25" customWidth="1"/>
    <col min="8212" max="8215" width="0" hidden="1" customWidth="1"/>
    <col min="8216" max="8216" width="3.625" customWidth="1"/>
    <col min="8217" max="8217" width="3.75" customWidth="1"/>
    <col min="8218" max="8218" width="3.375" customWidth="1"/>
    <col min="8219" max="8219" width="23.5" customWidth="1"/>
    <col min="8450" max="8450" width="5.875" customWidth="1"/>
    <col min="8451" max="8451" width="6.375" customWidth="1"/>
    <col min="8453" max="8453" width="18.625" customWidth="1"/>
    <col min="8454" max="8454" width="37" customWidth="1"/>
    <col min="8455" max="8455" width="10.25" customWidth="1"/>
    <col min="8457" max="8457" width="10.25" customWidth="1"/>
    <col min="8462" max="8462" width="10.25" customWidth="1"/>
    <col min="8464" max="8464" width="10.25" customWidth="1"/>
    <col min="8466" max="8466" width="8.625" customWidth="1"/>
    <col min="8467" max="8467" width="10.25" customWidth="1"/>
    <col min="8468" max="8471" width="0" hidden="1" customWidth="1"/>
    <col min="8472" max="8472" width="3.625" customWidth="1"/>
    <col min="8473" max="8473" width="3.75" customWidth="1"/>
    <col min="8474" max="8474" width="3.375" customWidth="1"/>
    <col min="8475" max="8475" width="23.5" customWidth="1"/>
    <col min="8706" max="8706" width="5.875" customWidth="1"/>
    <col min="8707" max="8707" width="6.375" customWidth="1"/>
    <col min="8709" max="8709" width="18.625" customWidth="1"/>
    <col min="8710" max="8710" width="37" customWidth="1"/>
    <col min="8711" max="8711" width="10.25" customWidth="1"/>
    <col min="8713" max="8713" width="10.25" customWidth="1"/>
    <col min="8718" max="8718" width="10.25" customWidth="1"/>
    <col min="8720" max="8720" width="10.25" customWidth="1"/>
    <col min="8722" max="8722" width="8.625" customWidth="1"/>
    <col min="8723" max="8723" width="10.25" customWidth="1"/>
    <col min="8724" max="8727" width="0" hidden="1" customWidth="1"/>
    <col min="8728" max="8728" width="3.625" customWidth="1"/>
    <col min="8729" max="8729" width="3.75" customWidth="1"/>
    <col min="8730" max="8730" width="3.375" customWidth="1"/>
    <col min="8731" max="8731" width="23.5" customWidth="1"/>
    <col min="8962" max="8962" width="5.875" customWidth="1"/>
    <col min="8963" max="8963" width="6.375" customWidth="1"/>
    <col min="8965" max="8965" width="18.625" customWidth="1"/>
    <col min="8966" max="8966" width="37" customWidth="1"/>
    <col min="8967" max="8967" width="10.25" customWidth="1"/>
    <col min="8969" max="8969" width="10.25" customWidth="1"/>
    <col min="8974" max="8974" width="10.25" customWidth="1"/>
    <col min="8976" max="8976" width="10.25" customWidth="1"/>
    <col min="8978" max="8978" width="8.625" customWidth="1"/>
    <col min="8979" max="8979" width="10.25" customWidth="1"/>
    <col min="8980" max="8983" width="0" hidden="1" customWidth="1"/>
    <col min="8984" max="8984" width="3.625" customWidth="1"/>
    <col min="8985" max="8985" width="3.75" customWidth="1"/>
    <col min="8986" max="8986" width="3.375" customWidth="1"/>
    <col min="8987" max="8987" width="23.5" customWidth="1"/>
    <col min="9218" max="9218" width="5.875" customWidth="1"/>
    <col min="9219" max="9219" width="6.375" customWidth="1"/>
    <col min="9221" max="9221" width="18.625" customWidth="1"/>
    <col min="9222" max="9222" width="37" customWidth="1"/>
    <col min="9223" max="9223" width="10.25" customWidth="1"/>
    <col min="9225" max="9225" width="10.25" customWidth="1"/>
    <col min="9230" max="9230" width="10.25" customWidth="1"/>
    <col min="9232" max="9232" width="10.25" customWidth="1"/>
    <col min="9234" max="9234" width="8.625" customWidth="1"/>
    <col min="9235" max="9235" width="10.25" customWidth="1"/>
    <col min="9236" max="9239" width="0" hidden="1" customWidth="1"/>
    <col min="9240" max="9240" width="3.625" customWidth="1"/>
    <col min="9241" max="9241" width="3.75" customWidth="1"/>
    <col min="9242" max="9242" width="3.375" customWidth="1"/>
    <col min="9243" max="9243" width="23.5" customWidth="1"/>
    <col min="9474" max="9474" width="5.875" customWidth="1"/>
    <col min="9475" max="9475" width="6.375" customWidth="1"/>
    <col min="9477" max="9477" width="18.625" customWidth="1"/>
    <col min="9478" max="9478" width="37" customWidth="1"/>
    <col min="9479" max="9479" width="10.25" customWidth="1"/>
    <col min="9481" max="9481" width="10.25" customWidth="1"/>
    <col min="9486" max="9486" width="10.25" customWidth="1"/>
    <col min="9488" max="9488" width="10.25" customWidth="1"/>
    <col min="9490" max="9490" width="8.625" customWidth="1"/>
    <col min="9491" max="9491" width="10.25" customWidth="1"/>
    <col min="9492" max="9495" width="0" hidden="1" customWidth="1"/>
    <col min="9496" max="9496" width="3.625" customWidth="1"/>
    <col min="9497" max="9497" width="3.75" customWidth="1"/>
    <col min="9498" max="9498" width="3.375" customWidth="1"/>
    <col min="9499" max="9499" width="23.5" customWidth="1"/>
    <col min="9730" max="9730" width="5.875" customWidth="1"/>
    <col min="9731" max="9731" width="6.375" customWidth="1"/>
    <col min="9733" max="9733" width="18.625" customWidth="1"/>
    <col min="9734" max="9734" width="37" customWidth="1"/>
    <col min="9735" max="9735" width="10.25" customWidth="1"/>
    <col min="9737" max="9737" width="10.25" customWidth="1"/>
    <col min="9742" max="9742" width="10.25" customWidth="1"/>
    <col min="9744" max="9744" width="10.25" customWidth="1"/>
    <col min="9746" max="9746" width="8.625" customWidth="1"/>
    <col min="9747" max="9747" width="10.25" customWidth="1"/>
    <col min="9748" max="9751" width="0" hidden="1" customWidth="1"/>
    <col min="9752" max="9752" width="3.625" customWidth="1"/>
    <col min="9753" max="9753" width="3.75" customWidth="1"/>
    <col min="9754" max="9754" width="3.375" customWidth="1"/>
    <col min="9755" max="9755" width="23.5" customWidth="1"/>
    <col min="9986" max="9986" width="5.875" customWidth="1"/>
    <col min="9987" max="9987" width="6.375" customWidth="1"/>
    <col min="9989" max="9989" width="18.625" customWidth="1"/>
    <col min="9990" max="9990" width="37" customWidth="1"/>
    <col min="9991" max="9991" width="10.25" customWidth="1"/>
    <col min="9993" max="9993" width="10.25" customWidth="1"/>
    <col min="9998" max="9998" width="10.25" customWidth="1"/>
    <col min="10000" max="10000" width="10.25" customWidth="1"/>
    <col min="10002" max="10002" width="8.625" customWidth="1"/>
    <col min="10003" max="10003" width="10.25" customWidth="1"/>
    <col min="10004" max="10007" width="0" hidden="1" customWidth="1"/>
    <col min="10008" max="10008" width="3.625" customWidth="1"/>
    <col min="10009" max="10009" width="3.75" customWidth="1"/>
    <col min="10010" max="10010" width="3.375" customWidth="1"/>
    <col min="10011" max="10011" width="23.5" customWidth="1"/>
    <col min="10242" max="10242" width="5.875" customWidth="1"/>
    <col min="10243" max="10243" width="6.375" customWidth="1"/>
    <col min="10245" max="10245" width="18.625" customWidth="1"/>
    <col min="10246" max="10246" width="37" customWidth="1"/>
    <col min="10247" max="10247" width="10.25" customWidth="1"/>
    <col min="10249" max="10249" width="10.25" customWidth="1"/>
    <col min="10254" max="10254" width="10.25" customWidth="1"/>
    <col min="10256" max="10256" width="10.25" customWidth="1"/>
    <col min="10258" max="10258" width="8.625" customWidth="1"/>
    <col min="10259" max="10259" width="10.25" customWidth="1"/>
    <col min="10260" max="10263" width="0" hidden="1" customWidth="1"/>
    <col min="10264" max="10264" width="3.625" customWidth="1"/>
    <col min="10265" max="10265" width="3.75" customWidth="1"/>
    <col min="10266" max="10266" width="3.375" customWidth="1"/>
    <col min="10267" max="10267" width="23.5" customWidth="1"/>
    <col min="10498" max="10498" width="5.875" customWidth="1"/>
    <col min="10499" max="10499" width="6.375" customWidth="1"/>
    <col min="10501" max="10501" width="18.625" customWidth="1"/>
    <col min="10502" max="10502" width="37" customWidth="1"/>
    <col min="10503" max="10503" width="10.25" customWidth="1"/>
    <col min="10505" max="10505" width="10.25" customWidth="1"/>
    <col min="10510" max="10510" width="10.25" customWidth="1"/>
    <col min="10512" max="10512" width="10.25" customWidth="1"/>
    <col min="10514" max="10514" width="8.625" customWidth="1"/>
    <col min="10515" max="10515" width="10.25" customWidth="1"/>
    <col min="10516" max="10519" width="0" hidden="1" customWidth="1"/>
    <col min="10520" max="10520" width="3.625" customWidth="1"/>
    <col min="10521" max="10521" width="3.75" customWidth="1"/>
    <col min="10522" max="10522" width="3.375" customWidth="1"/>
    <col min="10523" max="10523" width="23.5" customWidth="1"/>
    <col min="10754" max="10754" width="5.875" customWidth="1"/>
    <col min="10755" max="10755" width="6.375" customWidth="1"/>
    <col min="10757" max="10757" width="18.625" customWidth="1"/>
    <col min="10758" max="10758" width="37" customWidth="1"/>
    <col min="10759" max="10759" width="10.25" customWidth="1"/>
    <col min="10761" max="10761" width="10.25" customWidth="1"/>
    <col min="10766" max="10766" width="10.25" customWidth="1"/>
    <col min="10768" max="10768" width="10.25" customWidth="1"/>
    <col min="10770" max="10770" width="8.625" customWidth="1"/>
    <col min="10771" max="10771" width="10.25" customWidth="1"/>
    <col min="10772" max="10775" width="0" hidden="1" customWidth="1"/>
    <col min="10776" max="10776" width="3.625" customWidth="1"/>
    <col min="10777" max="10777" width="3.75" customWidth="1"/>
    <col min="10778" max="10778" width="3.375" customWidth="1"/>
    <col min="10779" max="10779" width="23.5" customWidth="1"/>
    <col min="11010" max="11010" width="5.875" customWidth="1"/>
    <col min="11011" max="11011" width="6.375" customWidth="1"/>
    <col min="11013" max="11013" width="18.625" customWidth="1"/>
    <col min="11014" max="11014" width="37" customWidth="1"/>
    <col min="11015" max="11015" width="10.25" customWidth="1"/>
    <col min="11017" max="11017" width="10.25" customWidth="1"/>
    <col min="11022" max="11022" width="10.25" customWidth="1"/>
    <col min="11024" max="11024" width="10.25" customWidth="1"/>
    <col min="11026" max="11026" width="8.625" customWidth="1"/>
    <col min="11027" max="11027" width="10.25" customWidth="1"/>
    <col min="11028" max="11031" width="0" hidden="1" customWidth="1"/>
    <col min="11032" max="11032" width="3.625" customWidth="1"/>
    <col min="11033" max="11033" width="3.75" customWidth="1"/>
    <col min="11034" max="11034" width="3.375" customWidth="1"/>
    <col min="11035" max="11035" width="23.5" customWidth="1"/>
    <col min="11266" max="11266" width="5.875" customWidth="1"/>
    <col min="11267" max="11267" width="6.375" customWidth="1"/>
    <col min="11269" max="11269" width="18.625" customWidth="1"/>
    <col min="11270" max="11270" width="37" customWidth="1"/>
    <col min="11271" max="11271" width="10.25" customWidth="1"/>
    <col min="11273" max="11273" width="10.25" customWidth="1"/>
    <col min="11278" max="11278" width="10.25" customWidth="1"/>
    <col min="11280" max="11280" width="10.25" customWidth="1"/>
    <col min="11282" max="11282" width="8.625" customWidth="1"/>
    <col min="11283" max="11283" width="10.25" customWidth="1"/>
    <col min="11284" max="11287" width="0" hidden="1" customWidth="1"/>
    <col min="11288" max="11288" width="3.625" customWidth="1"/>
    <col min="11289" max="11289" width="3.75" customWidth="1"/>
    <col min="11290" max="11290" width="3.375" customWidth="1"/>
    <col min="11291" max="11291" width="23.5" customWidth="1"/>
    <col min="11522" max="11522" width="5.875" customWidth="1"/>
    <col min="11523" max="11523" width="6.375" customWidth="1"/>
    <col min="11525" max="11525" width="18.625" customWidth="1"/>
    <col min="11526" max="11526" width="37" customWidth="1"/>
    <col min="11527" max="11527" width="10.25" customWidth="1"/>
    <col min="11529" max="11529" width="10.25" customWidth="1"/>
    <col min="11534" max="11534" width="10.25" customWidth="1"/>
    <col min="11536" max="11536" width="10.25" customWidth="1"/>
    <col min="11538" max="11538" width="8.625" customWidth="1"/>
    <col min="11539" max="11539" width="10.25" customWidth="1"/>
    <col min="11540" max="11543" width="0" hidden="1" customWidth="1"/>
    <col min="11544" max="11544" width="3.625" customWidth="1"/>
    <col min="11545" max="11545" width="3.75" customWidth="1"/>
    <col min="11546" max="11546" width="3.375" customWidth="1"/>
    <col min="11547" max="11547" width="23.5" customWidth="1"/>
    <col min="11778" max="11778" width="5.875" customWidth="1"/>
    <col min="11779" max="11779" width="6.375" customWidth="1"/>
    <col min="11781" max="11781" width="18.625" customWidth="1"/>
    <col min="11782" max="11782" width="37" customWidth="1"/>
    <col min="11783" max="11783" width="10.25" customWidth="1"/>
    <col min="11785" max="11785" width="10.25" customWidth="1"/>
    <col min="11790" max="11790" width="10.25" customWidth="1"/>
    <col min="11792" max="11792" width="10.25" customWidth="1"/>
    <col min="11794" max="11794" width="8.625" customWidth="1"/>
    <col min="11795" max="11795" width="10.25" customWidth="1"/>
    <col min="11796" max="11799" width="0" hidden="1" customWidth="1"/>
    <col min="11800" max="11800" width="3.625" customWidth="1"/>
    <col min="11801" max="11801" width="3.75" customWidth="1"/>
    <col min="11802" max="11802" width="3.375" customWidth="1"/>
    <col min="11803" max="11803" width="23.5" customWidth="1"/>
    <col min="12034" max="12034" width="5.875" customWidth="1"/>
    <col min="12035" max="12035" width="6.375" customWidth="1"/>
    <col min="12037" max="12037" width="18.625" customWidth="1"/>
    <col min="12038" max="12038" width="37" customWidth="1"/>
    <col min="12039" max="12039" width="10.25" customWidth="1"/>
    <col min="12041" max="12041" width="10.25" customWidth="1"/>
    <col min="12046" max="12046" width="10.25" customWidth="1"/>
    <col min="12048" max="12048" width="10.25" customWidth="1"/>
    <col min="12050" max="12050" width="8.625" customWidth="1"/>
    <col min="12051" max="12051" width="10.25" customWidth="1"/>
    <col min="12052" max="12055" width="0" hidden="1" customWidth="1"/>
    <col min="12056" max="12056" width="3.625" customWidth="1"/>
    <col min="12057" max="12057" width="3.75" customWidth="1"/>
    <col min="12058" max="12058" width="3.375" customWidth="1"/>
    <col min="12059" max="12059" width="23.5" customWidth="1"/>
    <col min="12290" max="12290" width="5.875" customWidth="1"/>
    <col min="12291" max="12291" width="6.375" customWidth="1"/>
    <col min="12293" max="12293" width="18.625" customWidth="1"/>
    <col min="12294" max="12294" width="37" customWidth="1"/>
    <col min="12295" max="12295" width="10.25" customWidth="1"/>
    <col min="12297" max="12297" width="10.25" customWidth="1"/>
    <col min="12302" max="12302" width="10.25" customWidth="1"/>
    <col min="12304" max="12304" width="10.25" customWidth="1"/>
    <col min="12306" max="12306" width="8.625" customWidth="1"/>
    <col min="12307" max="12307" width="10.25" customWidth="1"/>
    <col min="12308" max="12311" width="0" hidden="1" customWidth="1"/>
    <col min="12312" max="12312" width="3.625" customWidth="1"/>
    <col min="12313" max="12313" width="3.75" customWidth="1"/>
    <col min="12314" max="12314" width="3.375" customWidth="1"/>
    <col min="12315" max="12315" width="23.5" customWidth="1"/>
    <col min="12546" max="12546" width="5.875" customWidth="1"/>
    <col min="12547" max="12547" width="6.375" customWidth="1"/>
    <col min="12549" max="12549" width="18.625" customWidth="1"/>
    <col min="12550" max="12550" width="37" customWidth="1"/>
    <col min="12551" max="12551" width="10.25" customWidth="1"/>
    <col min="12553" max="12553" width="10.25" customWidth="1"/>
    <col min="12558" max="12558" width="10.25" customWidth="1"/>
    <col min="12560" max="12560" width="10.25" customWidth="1"/>
    <col min="12562" max="12562" width="8.625" customWidth="1"/>
    <col min="12563" max="12563" width="10.25" customWidth="1"/>
    <col min="12564" max="12567" width="0" hidden="1" customWidth="1"/>
    <col min="12568" max="12568" width="3.625" customWidth="1"/>
    <col min="12569" max="12569" width="3.75" customWidth="1"/>
    <col min="12570" max="12570" width="3.375" customWidth="1"/>
    <col min="12571" max="12571" width="23.5" customWidth="1"/>
    <col min="12802" max="12802" width="5.875" customWidth="1"/>
    <col min="12803" max="12803" width="6.375" customWidth="1"/>
    <col min="12805" max="12805" width="18.625" customWidth="1"/>
    <col min="12806" max="12806" width="37" customWidth="1"/>
    <col min="12807" max="12807" width="10.25" customWidth="1"/>
    <col min="12809" max="12809" width="10.25" customWidth="1"/>
    <col min="12814" max="12814" width="10.25" customWidth="1"/>
    <col min="12816" max="12816" width="10.25" customWidth="1"/>
    <col min="12818" max="12818" width="8.625" customWidth="1"/>
    <col min="12819" max="12819" width="10.25" customWidth="1"/>
    <col min="12820" max="12823" width="0" hidden="1" customWidth="1"/>
    <col min="12824" max="12824" width="3.625" customWidth="1"/>
    <col min="12825" max="12825" width="3.75" customWidth="1"/>
    <col min="12826" max="12826" width="3.375" customWidth="1"/>
    <col min="12827" max="12827" width="23.5" customWidth="1"/>
    <col min="13058" max="13058" width="5.875" customWidth="1"/>
    <col min="13059" max="13059" width="6.375" customWidth="1"/>
    <col min="13061" max="13061" width="18.625" customWidth="1"/>
    <col min="13062" max="13062" width="37" customWidth="1"/>
    <col min="13063" max="13063" width="10.25" customWidth="1"/>
    <col min="13065" max="13065" width="10.25" customWidth="1"/>
    <col min="13070" max="13070" width="10.25" customWidth="1"/>
    <col min="13072" max="13072" width="10.25" customWidth="1"/>
    <col min="13074" max="13074" width="8.625" customWidth="1"/>
    <col min="13075" max="13075" width="10.25" customWidth="1"/>
    <col min="13076" max="13079" width="0" hidden="1" customWidth="1"/>
    <col min="13080" max="13080" width="3.625" customWidth="1"/>
    <col min="13081" max="13081" width="3.75" customWidth="1"/>
    <col min="13082" max="13082" width="3.375" customWidth="1"/>
    <col min="13083" max="13083" width="23.5" customWidth="1"/>
    <col min="13314" max="13314" width="5.875" customWidth="1"/>
    <col min="13315" max="13315" width="6.375" customWidth="1"/>
    <col min="13317" max="13317" width="18.625" customWidth="1"/>
    <col min="13318" max="13318" width="37" customWidth="1"/>
    <col min="13319" max="13319" width="10.25" customWidth="1"/>
    <col min="13321" max="13321" width="10.25" customWidth="1"/>
    <col min="13326" max="13326" width="10.25" customWidth="1"/>
    <col min="13328" max="13328" width="10.25" customWidth="1"/>
    <col min="13330" max="13330" width="8.625" customWidth="1"/>
    <col min="13331" max="13331" width="10.25" customWidth="1"/>
    <col min="13332" max="13335" width="0" hidden="1" customWidth="1"/>
    <col min="13336" max="13336" width="3.625" customWidth="1"/>
    <col min="13337" max="13337" width="3.75" customWidth="1"/>
    <col min="13338" max="13338" width="3.375" customWidth="1"/>
    <col min="13339" max="13339" width="23.5" customWidth="1"/>
    <col min="13570" max="13570" width="5.875" customWidth="1"/>
    <col min="13571" max="13571" width="6.375" customWidth="1"/>
    <col min="13573" max="13573" width="18.625" customWidth="1"/>
    <col min="13574" max="13574" width="37" customWidth="1"/>
    <col min="13575" max="13575" width="10.25" customWidth="1"/>
    <col min="13577" max="13577" width="10.25" customWidth="1"/>
    <col min="13582" max="13582" width="10.25" customWidth="1"/>
    <col min="13584" max="13584" width="10.25" customWidth="1"/>
    <col min="13586" max="13586" width="8.625" customWidth="1"/>
    <col min="13587" max="13587" width="10.25" customWidth="1"/>
    <col min="13588" max="13591" width="0" hidden="1" customWidth="1"/>
    <col min="13592" max="13592" width="3.625" customWidth="1"/>
    <col min="13593" max="13593" width="3.75" customWidth="1"/>
    <col min="13594" max="13594" width="3.375" customWidth="1"/>
    <col min="13595" max="13595" width="23.5" customWidth="1"/>
    <col min="13826" max="13826" width="5.875" customWidth="1"/>
    <col min="13827" max="13827" width="6.375" customWidth="1"/>
    <col min="13829" max="13829" width="18.625" customWidth="1"/>
    <col min="13830" max="13830" width="37" customWidth="1"/>
    <col min="13831" max="13831" width="10.25" customWidth="1"/>
    <col min="13833" max="13833" width="10.25" customWidth="1"/>
    <col min="13838" max="13838" width="10.25" customWidth="1"/>
    <col min="13840" max="13840" width="10.25" customWidth="1"/>
    <col min="13842" max="13842" width="8.625" customWidth="1"/>
    <col min="13843" max="13843" width="10.25" customWidth="1"/>
    <col min="13844" max="13847" width="0" hidden="1" customWidth="1"/>
    <col min="13848" max="13848" width="3.625" customWidth="1"/>
    <col min="13849" max="13849" width="3.75" customWidth="1"/>
    <col min="13850" max="13850" width="3.375" customWidth="1"/>
    <col min="13851" max="13851" width="23.5" customWidth="1"/>
    <col min="14082" max="14082" width="5.875" customWidth="1"/>
    <col min="14083" max="14083" width="6.375" customWidth="1"/>
    <col min="14085" max="14085" width="18.625" customWidth="1"/>
    <col min="14086" max="14086" width="37" customWidth="1"/>
    <col min="14087" max="14087" width="10.25" customWidth="1"/>
    <col min="14089" max="14089" width="10.25" customWidth="1"/>
    <col min="14094" max="14094" width="10.25" customWidth="1"/>
    <col min="14096" max="14096" width="10.25" customWidth="1"/>
    <col min="14098" max="14098" width="8.625" customWidth="1"/>
    <col min="14099" max="14099" width="10.25" customWidth="1"/>
    <col min="14100" max="14103" width="0" hidden="1" customWidth="1"/>
    <col min="14104" max="14104" width="3.625" customWidth="1"/>
    <col min="14105" max="14105" width="3.75" customWidth="1"/>
    <col min="14106" max="14106" width="3.375" customWidth="1"/>
    <col min="14107" max="14107" width="23.5" customWidth="1"/>
    <col min="14338" max="14338" width="5.875" customWidth="1"/>
    <col min="14339" max="14339" width="6.375" customWidth="1"/>
    <col min="14341" max="14341" width="18.625" customWidth="1"/>
    <col min="14342" max="14342" width="37" customWidth="1"/>
    <col min="14343" max="14343" width="10.25" customWidth="1"/>
    <col min="14345" max="14345" width="10.25" customWidth="1"/>
    <col min="14350" max="14350" width="10.25" customWidth="1"/>
    <col min="14352" max="14352" width="10.25" customWidth="1"/>
    <col min="14354" max="14354" width="8.625" customWidth="1"/>
    <col min="14355" max="14355" width="10.25" customWidth="1"/>
    <col min="14356" max="14359" width="0" hidden="1" customWidth="1"/>
    <col min="14360" max="14360" width="3.625" customWidth="1"/>
    <col min="14361" max="14361" width="3.75" customWidth="1"/>
    <col min="14362" max="14362" width="3.375" customWidth="1"/>
    <col min="14363" max="14363" width="23.5" customWidth="1"/>
    <col min="14594" max="14594" width="5.875" customWidth="1"/>
    <col min="14595" max="14595" width="6.375" customWidth="1"/>
    <col min="14597" max="14597" width="18.625" customWidth="1"/>
    <col min="14598" max="14598" width="37" customWidth="1"/>
    <col min="14599" max="14599" width="10.25" customWidth="1"/>
    <col min="14601" max="14601" width="10.25" customWidth="1"/>
    <col min="14606" max="14606" width="10.25" customWidth="1"/>
    <col min="14608" max="14608" width="10.25" customWidth="1"/>
    <col min="14610" max="14610" width="8.625" customWidth="1"/>
    <col min="14611" max="14611" width="10.25" customWidth="1"/>
    <col min="14612" max="14615" width="0" hidden="1" customWidth="1"/>
    <col min="14616" max="14616" width="3.625" customWidth="1"/>
    <col min="14617" max="14617" width="3.75" customWidth="1"/>
    <col min="14618" max="14618" width="3.375" customWidth="1"/>
    <col min="14619" max="14619" width="23.5" customWidth="1"/>
    <col min="14850" max="14850" width="5.875" customWidth="1"/>
    <col min="14851" max="14851" width="6.375" customWidth="1"/>
    <col min="14853" max="14853" width="18.625" customWidth="1"/>
    <col min="14854" max="14854" width="37" customWidth="1"/>
    <col min="14855" max="14855" width="10.25" customWidth="1"/>
    <col min="14857" max="14857" width="10.25" customWidth="1"/>
    <col min="14862" max="14862" width="10.25" customWidth="1"/>
    <col min="14864" max="14864" width="10.25" customWidth="1"/>
    <col min="14866" max="14866" width="8.625" customWidth="1"/>
    <col min="14867" max="14867" width="10.25" customWidth="1"/>
    <col min="14868" max="14871" width="0" hidden="1" customWidth="1"/>
    <col min="14872" max="14872" width="3.625" customWidth="1"/>
    <col min="14873" max="14873" width="3.75" customWidth="1"/>
    <col min="14874" max="14874" width="3.375" customWidth="1"/>
    <col min="14875" max="14875" width="23.5" customWidth="1"/>
    <col min="15106" max="15106" width="5.875" customWidth="1"/>
    <col min="15107" max="15107" width="6.375" customWidth="1"/>
    <col min="15109" max="15109" width="18.625" customWidth="1"/>
    <col min="15110" max="15110" width="37" customWidth="1"/>
    <col min="15111" max="15111" width="10.25" customWidth="1"/>
    <col min="15113" max="15113" width="10.25" customWidth="1"/>
    <col min="15118" max="15118" width="10.25" customWidth="1"/>
    <col min="15120" max="15120" width="10.25" customWidth="1"/>
    <col min="15122" max="15122" width="8.625" customWidth="1"/>
    <col min="15123" max="15123" width="10.25" customWidth="1"/>
    <col min="15124" max="15127" width="0" hidden="1" customWidth="1"/>
    <col min="15128" max="15128" width="3.625" customWidth="1"/>
    <col min="15129" max="15129" width="3.75" customWidth="1"/>
    <col min="15130" max="15130" width="3.375" customWidth="1"/>
    <col min="15131" max="15131" width="23.5" customWidth="1"/>
    <col min="15362" max="15362" width="5.875" customWidth="1"/>
    <col min="15363" max="15363" width="6.375" customWidth="1"/>
    <col min="15365" max="15365" width="18.625" customWidth="1"/>
    <col min="15366" max="15366" width="37" customWidth="1"/>
    <col min="15367" max="15367" width="10.25" customWidth="1"/>
    <col min="15369" max="15369" width="10.25" customWidth="1"/>
    <col min="15374" max="15374" width="10.25" customWidth="1"/>
    <col min="15376" max="15376" width="10.25" customWidth="1"/>
    <col min="15378" max="15378" width="8.625" customWidth="1"/>
    <col min="15379" max="15379" width="10.25" customWidth="1"/>
    <col min="15380" max="15383" width="0" hidden="1" customWidth="1"/>
    <col min="15384" max="15384" width="3.625" customWidth="1"/>
    <col min="15385" max="15385" width="3.75" customWidth="1"/>
    <col min="15386" max="15386" width="3.375" customWidth="1"/>
    <col min="15387" max="15387" width="23.5" customWidth="1"/>
    <col min="15618" max="15618" width="5.875" customWidth="1"/>
    <col min="15619" max="15619" width="6.375" customWidth="1"/>
    <col min="15621" max="15621" width="18.625" customWidth="1"/>
    <col min="15622" max="15622" width="37" customWidth="1"/>
    <col min="15623" max="15623" width="10.25" customWidth="1"/>
    <col min="15625" max="15625" width="10.25" customWidth="1"/>
    <col min="15630" max="15630" width="10.25" customWidth="1"/>
    <col min="15632" max="15632" width="10.25" customWidth="1"/>
    <col min="15634" max="15634" width="8.625" customWidth="1"/>
    <col min="15635" max="15635" width="10.25" customWidth="1"/>
    <col min="15636" max="15639" width="0" hidden="1" customWidth="1"/>
    <col min="15640" max="15640" width="3.625" customWidth="1"/>
    <col min="15641" max="15641" width="3.75" customWidth="1"/>
    <col min="15642" max="15642" width="3.375" customWidth="1"/>
    <col min="15643" max="15643" width="23.5" customWidth="1"/>
    <col min="15874" max="15874" width="5.875" customWidth="1"/>
    <col min="15875" max="15875" width="6.375" customWidth="1"/>
    <col min="15877" max="15877" width="18.625" customWidth="1"/>
    <col min="15878" max="15878" width="37" customWidth="1"/>
    <col min="15879" max="15879" width="10.25" customWidth="1"/>
    <col min="15881" max="15881" width="10.25" customWidth="1"/>
    <col min="15886" max="15886" width="10.25" customWidth="1"/>
    <col min="15888" max="15888" width="10.25" customWidth="1"/>
    <col min="15890" max="15890" width="8.625" customWidth="1"/>
    <col min="15891" max="15891" width="10.25" customWidth="1"/>
    <col min="15892" max="15895" width="0" hidden="1" customWidth="1"/>
    <col min="15896" max="15896" width="3.625" customWidth="1"/>
    <col min="15897" max="15897" width="3.75" customWidth="1"/>
    <col min="15898" max="15898" width="3.375" customWidth="1"/>
    <col min="15899" max="15899" width="23.5" customWidth="1"/>
    <col min="16130" max="16130" width="5.875" customWidth="1"/>
    <col min="16131" max="16131" width="6.375" customWidth="1"/>
    <col min="16133" max="16133" width="18.625" customWidth="1"/>
    <col min="16134" max="16134" width="37" customWidth="1"/>
    <col min="16135" max="16135" width="10.25" customWidth="1"/>
    <col min="16137" max="16137" width="10.25" customWidth="1"/>
    <col min="16142" max="16142" width="10.25" customWidth="1"/>
    <col min="16144" max="16144" width="10.25" customWidth="1"/>
    <col min="16146" max="16146" width="8.625" customWidth="1"/>
    <col min="16147" max="16147" width="10.25" customWidth="1"/>
    <col min="16148" max="16151" width="0" hidden="1" customWidth="1"/>
    <col min="16152" max="16152" width="3.625" customWidth="1"/>
    <col min="16153" max="16153" width="3.75" customWidth="1"/>
    <col min="16154" max="16154" width="3.375" customWidth="1"/>
    <col min="16155" max="16155" width="23.5" customWidth="1"/>
  </cols>
  <sheetData>
    <row r="1" spans="1:27" s="45" customFormat="1" ht="27.95" customHeight="1" x14ac:dyDescent="0.25">
      <c r="B1" s="137" t="s">
        <v>75</v>
      </c>
      <c r="C1" s="138"/>
      <c r="D1" s="138"/>
      <c r="E1" s="138"/>
      <c r="F1" s="138"/>
      <c r="G1" s="138"/>
      <c r="H1" s="138"/>
      <c r="I1" s="138"/>
      <c r="J1" s="138"/>
      <c r="K1" s="138"/>
      <c r="L1" s="138"/>
      <c r="M1" s="138"/>
      <c r="N1" s="138"/>
      <c r="O1" s="138"/>
      <c r="P1" s="138"/>
      <c r="Q1" s="138"/>
      <c r="R1" s="138"/>
      <c r="S1" s="138"/>
      <c r="T1" s="138"/>
      <c r="U1" s="138"/>
      <c r="V1" s="138"/>
      <c r="W1" s="138"/>
      <c r="X1" s="138"/>
      <c r="Y1" s="138"/>
      <c r="Z1" s="138"/>
      <c r="AA1" s="138"/>
    </row>
    <row r="2" spans="1:27" s="1" customFormat="1" ht="26.1" customHeight="1" x14ac:dyDescent="0.25">
      <c r="B2" s="139" t="s">
        <v>76</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row>
    <row r="3" spans="1:27" s="46" customFormat="1" ht="21.95" customHeight="1" x14ac:dyDescent="0.3">
      <c r="B3" s="140" t="s">
        <v>77</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row>
    <row r="4" spans="1:27" s="46" customFormat="1" ht="24" customHeight="1" x14ac:dyDescent="0.3">
      <c r="B4" s="142" t="s">
        <v>78</v>
      </c>
      <c r="C4" s="143"/>
      <c r="D4" s="143"/>
      <c r="E4" s="143"/>
      <c r="F4" s="143"/>
      <c r="G4" s="143"/>
      <c r="H4" s="47"/>
      <c r="I4" s="48" t="s">
        <v>79</v>
      </c>
      <c r="J4" s="144">
        <v>137016000</v>
      </c>
      <c r="K4" s="144"/>
      <c r="L4" s="144"/>
      <c r="M4" s="145" t="s">
        <v>80</v>
      </c>
      <c r="N4" s="146"/>
      <c r="O4" s="147">
        <v>0</v>
      </c>
      <c r="P4" s="147"/>
      <c r="Q4" s="49"/>
      <c r="R4" s="148" t="s">
        <v>81</v>
      </c>
      <c r="S4" s="148"/>
      <c r="T4" s="149"/>
      <c r="U4" s="149"/>
      <c r="V4" s="149"/>
      <c r="W4" s="149"/>
      <c r="X4" s="150">
        <v>137016000</v>
      </c>
      <c r="Y4" s="150"/>
      <c r="Z4" s="150"/>
      <c r="AA4" s="151"/>
    </row>
    <row r="5" spans="1:27" s="50" customFormat="1" ht="54" customHeight="1" x14ac:dyDescent="0.25">
      <c r="B5" s="154" t="s">
        <v>82</v>
      </c>
      <c r="C5" s="156" t="s">
        <v>83</v>
      </c>
      <c r="D5" s="158" t="s">
        <v>84</v>
      </c>
      <c r="E5" s="159" t="s">
        <v>85</v>
      </c>
      <c r="F5" s="160" t="s">
        <v>86</v>
      </c>
      <c r="G5" s="162" t="s">
        <v>87</v>
      </c>
      <c r="H5" s="152" t="s">
        <v>88</v>
      </c>
      <c r="I5" s="162" t="s">
        <v>89</v>
      </c>
      <c r="J5" s="152" t="s">
        <v>90</v>
      </c>
      <c r="K5" s="152" t="s">
        <v>91</v>
      </c>
      <c r="L5" s="152"/>
      <c r="M5" s="158" t="s">
        <v>92</v>
      </c>
      <c r="N5" s="152" t="s">
        <v>93</v>
      </c>
      <c r="O5" s="166" t="s">
        <v>94</v>
      </c>
      <c r="P5" s="167"/>
      <c r="Q5" s="166" t="s">
        <v>95</v>
      </c>
      <c r="R5" s="167"/>
      <c r="S5" s="167"/>
      <c r="T5" s="167"/>
      <c r="U5" s="167"/>
      <c r="V5" s="167"/>
      <c r="W5" s="168"/>
      <c r="X5" s="158" t="s">
        <v>96</v>
      </c>
      <c r="Y5" s="158"/>
      <c r="Z5" s="158" t="s">
        <v>97</v>
      </c>
      <c r="AA5" s="170" t="s">
        <v>98</v>
      </c>
    </row>
    <row r="6" spans="1:27" s="50" customFormat="1" ht="54" customHeight="1" x14ac:dyDescent="0.25">
      <c r="B6" s="155"/>
      <c r="C6" s="157"/>
      <c r="D6" s="158"/>
      <c r="E6" s="159"/>
      <c r="F6" s="161"/>
      <c r="G6" s="163"/>
      <c r="H6" s="164"/>
      <c r="I6" s="163"/>
      <c r="J6" s="164"/>
      <c r="K6" s="60" t="s">
        <v>99</v>
      </c>
      <c r="L6" s="60" t="s">
        <v>100</v>
      </c>
      <c r="M6" s="165"/>
      <c r="N6" s="153"/>
      <c r="O6" s="61" t="s">
        <v>101</v>
      </c>
      <c r="P6" s="61" t="s">
        <v>102</v>
      </c>
      <c r="Q6" s="60" t="s">
        <v>103</v>
      </c>
      <c r="R6" s="60" t="s">
        <v>104</v>
      </c>
      <c r="S6" s="60" t="s">
        <v>102</v>
      </c>
      <c r="T6" s="60" t="s">
        <v>105</v>
      </c>
      <c r="U6" s="60" t="s">
        <v>102</v>
      </c>
      <c r="V6" s="60" t="s">
        <v>105</v>
      </c>
      <c r="W6" s="60" t="s">
        <v>102</v>
      </c>
      <c r="X6" s="60" t="s">
        <v>106</v>
      </c>
      <c r="Y6" s="60" t="s">
        <v>107</v>
      </c>
      <c r="Z6" s="169"/>
      <c r="AA6" s="169"/>
    </row>
    <row r="7" spans="1:27" s="16" customFormat="1" ht="20.100000000000001" customHeight="1" x14ac:dyDescent="0.25">
      <c r="A7" s="16" t="s">
        <v>108</v>
      </c>
      <c r="B7" s="71" t="s">
        <v>51</v>
      </c>
      <c r="C7" s="72" t="s">
        <v>52</v>
      </c>
      <c r="D7" s="73" t="s">
        <v>800</v>
      </c>
      <c r="E7" s="74" t="s">
        <v>109</v>
      </c>
      <c r="F7" s="74" t="s">
        <v>110</v>
      </c>
      <c r="G7" s="3">
        <v>17793000</v>
      </c>
      <c r="H7" s="2" t="s">
        <v>111</v>
      </c>
      <c r="I7" s="3">
        <v>16800000</v>
      </c>
      <c r="J7" s="2" t="s">
        <v>112</v>
      </c>
      <c r="K7" s="75" t="s">
        <v>112</v>
      </c>
      <c r="L7" s="75" t="s">
        <v>113</v>
      </c>
      <c r="M7" s="75" t="s">
        <v>53</v>
      </c>
      <c r="N7" s="3">
        <v>5040000</v>
      </c>
      <c r="O7" s="76" t="s">
        <v>114</v>
      </c>
      <c r="P7" s="3">
        <v>5040000</v>
      </c>
      <c r="Q7" s="76" t="s">
        <v>115</v>
      </c>
      <c r="R7" s="76">
        <v>1000445</v>
      </c>
      <c r="S7" s="3">
        <v>5040000</v>
      </c>
      <c r="T7" s="76"/>
      <c r="U7" s="3"/>
      <c r="V7" s="76"/>
      <c r="W7" s="3"/>
      <c r="X7" s="77" t="s">
        <v>54</v>
      </c>
      <c r="Y7" s="77"/>
      <c r="Z7" s="78" t="s">
        <v>55</v>
      </c>
      <c r="AA7" s="79" t="s">
        <v>116</v>
      </c>
    </row>
    <row r="8" spans="1:27" s="1" customFormat="1" ht="20.100000000000001" customHeight="1" x14ac:dyDescent="0.25">
      <c r="A8" s="1" t="s">
        <v>108</v>
      </c>
      <c r="B8" s="68" t="s">
        <v>51</v>
      </c>
      <c r="C8" s="57" t="s">
        <v>52</v>
      </c>
      <c r="D8" s="58" t="s">
        <v>801</v>
      </c>
      <c r="E8" s="59" t="s">
        <v>117</v>
      </c>
      <c r="F8" s="59" t="s">
        <v>118</v>
      </c>
      <c r="G8" s="63">
        <v>7700000</v>
      </c>
      <c r="H8" s="67" t="s">
        <v>119</v>
      </c>
      <c r="I8" s="63">
        <v>7700000</v>
      </c>
      <c r="J8" s="67" t="s">
        <v>120</v>
      </c>
      <c r="K8" s="62" t="s">
        <v>120</v>
      </c>
      <c r="L8" s="62" t="s">
        <v>113</v>
      </c>
      <c r="M8" s="62" t="s">
        <v>53</v>
      </c>
      <c r="N8" s="63">
        <v>2310000</v>
      </c>
      <c r="O8" s="51" t="s">
        <v>121</v>
      </c>
      <c r="P8" s="63">
        <v>2310000</v>
      </c>
      <c r="Q8" s="51" t="s">
        <v>122</v>
      </c>
      <c r="R8" s="51" t="s">
        <v>123</v>
      </c>
      <c r="S8" s="63">
        <v>2310000</v>
      </c>
      <c r="T8" s="51"/>
      <c r="U8" s="63"/>
      <c r="V8" s="51"/>
      <c r="W8" s="63"/>
      <c r="X8" s="69" t="s">
        <v>54</v>
      </c>
      <c r="Y8" s="69"/>
      <c r="Z8" s="62" t="s">
        <v>55</v>
      </c>
      <c r="AA8" s="66" t="s">
        <v>124</v>
      </c>
    </row>
    <row r="9" spans="1:27" s="1" customFormat="1" ht="20.100000000000001" customHeight="1" x14ac:dyDescent="0.25">
      <c r="A9" s="1" t="s">
        <v>108</v>
      </c>
      <c r="B9" s="68" t="s">
        <v>51</v>
      </c>
      <c r="C9" s="57" t="s">
        <v>52</v>
      </c>
      <c r="D9" s="58" t="s">
        <v>802</v>
      </c>
      <c r="E9" s="59" t="s">
        <v>117</v>
      </c>
      <c r="F9" s="59" t="s">
        <v>125</v>
      </c>
      <c r="G9" s="63">
        <v>13000000</v>
      </c>
      <c r="H9" s="67" t="s">
        <v>126</v>
      </c>
      <c r="I9" s="63">
        <v>13000000</v>
      </c>
      <c r="J9" s="67" t="s">
        <v>127</v>
      </c>
      <c r="K9" s="62" t="s">
        <v>127</v>
      </c>
      <c r="L9" s="62" t="s">
        <v>128</v>
      </c>
      <c r="M9" s="62" t="s">
        <v>53</v>
      </c>
      <c r="N9" s="63">
        <v>3900000</v>
      </c>
      <c r="O9" s="51" t="s">
        <v>121</v>
      </c>
      <c r="P9" s="63">
        <v>3900000</v>
      </c>
      <c r="Q9" s="51" t="s">
        <v>129</v>
      </c>
      <c r="R9" s="51" t="s">
        <v>130</v>
      </c>
      <c r="S9" s="63">
        <v>3900000</v>
      </c>
      <c r="T9" s="51"/>
      <c r="U9" s="63"/>
      <c r="V9" s="51"/>
      <c r="W9" s="63"/>
      <c r="X9" s="69" t="s">
        <v>54</v>
      </c>
      <c r="Y9" s="69"/>
      <c r="Z9" s="62" t="s">
        <v>55</v>
      </c>
      <c r="AA9" s="66" t="s">
        <v>131</v>
      </c>
    </row>
    <row r="10" spans="1:27" s="1" customFormat="1" ht="20.100000000000001" customHeight="1" thickBot="1" x14ac:dyDescent="0.3">
      <c r="A10" s="1" t="s">
        <v>108</v>
      </c>
      <c r="B10" s="68" t="s">
        <v>51</v>
      </c>
      <c r="C10" s="57" t="s">
        <v>52</v>
      </c>
      <c r="D10" s="58" t="s">
        <v>803</v>
      </c>
      <c r="E10" s="59" t="s">
        <v>132</v>
      </c>
      <c r="F10" s="80" t="s">
        <v>338</v>
      </c>
      <c r="G10" s="63">
        <v>5400000</v>
      </c>
      <c r="H10" s="67" t="s">
        <v>133</v>
      </c>
      <c r="I10" s="63">
        <v>5400000</v>
      </c>
      <c r="J10" s="94" t="s">
        <v>133</v>
      </c>
      <c r="K10" s="62" t="s">
        <v>134</v>
      </c>
      <c r="L10" s="62" t="s">
        <v>113</v>
      </c>
      <c r="M10" s="62" t="s">
        <v>53</v>
      </c>
      <c r="N10" s="63">
        <v>1620000</v>
      </c>
      <c r="O10" s="51" t="s">
        <v>135</v>
      </c>
      <c r="P10" s="63">
        <v>1620000</v>
      </c>
      <c r="Q10" s="51" t="s">
        <v>135</v>
      </c>
      <c r="R10" s="51" t="s">
        <v>57</v>
      </c>
      <c r="S10" s="63">
        <v>1620000</v>
      </c>
      <c r="T10" s="51"/>
      <c r="U10" s="63"/>
      <c r="V10" s="51"/>
      <c r="W10" s="63"/>
      <c r="X10" s="69"/>
      <c r="Y10" s="69"/>
      <c r="Z10" s="62" t="s">
        <v>55</v>
      </c>
      <c r="AA10" s="66" t="s">
        <v>136</v>
      </c>
    </row>
    <row r="11" spans="1:27" s="1" customFormat="1" ht="20.100000000000001" customHeight="1" x14ac:dyDescent="0.25">
      <c r="A11" s="1" t="s">
        <v>108</v>
      </c>
      <c r="B11" s="68" t="s">
        <v>51</v>
      </c>
      <c r="C11" s="57" t="s">
        <v>56</v>
      </c>
      <c r="D11" s="58" t="s">
        <v>804</v>
      </c>
      <c r="E11" s="4" t="s">
        <v>323</v>
      </c>
      <c r="F11" s="81" t="s">
        <v>137</v>
      </c>
      <c r="G11" s="63">
        <v>18000000</v>
      </c>
      <c r="H11" s="67" t="s">
        <v>134</v>
      </c>
      <c r="I11" s="63">
        <v>18000000</v>
      </c>
      <c r="J11" s="94" t="s">
        <v>134</v>
      </c>
      <c r="K11" s="62" t="s">
        <v>138</v>
      </c>
      <c r="L11" s="62" t="s">
        <v>113</v>
      </c>
      <c r="M11" s="62" t="s">
        <v>53</v>
      </c>
      <c r="N11" s="63">
        <v>5400000</v>
      </c>
      <c r="O11" s="51" t="s">
        <v>135</v>
      </c>
      <c r="P11" s="63">
        <v>5400000</v>
      </c>
      <c r="Q11" s="51" t="s">
        <v>139</v>
      </c>
      <c r="R11" s="51" t="s">
        <v>140</v>
      </c>
      <c r="S11" s="63">
        <v>5400000</v>
      </c>
      <c r="T11" s="51"/>
      <c r="U11" s="63"/>
      <c r="V11" s="51"/>
      <c r="W11" s="63"/>
      <c r="X11" s="69"/>
      <c r="Y11" s="69"/>
      <c r="Z11" s="62" t="s">
        <v>55</v>
      </c>
      <c r="AA11" s="66" t="s">
        <v>141</v>
      </c>
    </row>
    <row r="12" spans="1:27" s="1" customFormat="1" ht="20.100000000000001" customHeight="1" thickBot="1" x14ac:dyDescent="0.3">
      <c r="A12" s="1" t="s">
        <v>108</v>
      </c>
      <c r="B12" s="68" t="s">
        <v>51</v>
      </c>
      <c r="C12" s="57" t="s">
        <v>56</v>
      </c>
      <c r="D12" s="58" t="s">
        <v>805</v>
      </c>
      <c r="E12" s="4" t="s">
        <v>326</v>
      </c>
      <c r="F12" s="80" t="s">
        <v>142</v>
      </c>
      <c r="G12" s="63">
        <v>16000000</v>
      </c>
      <c r="H12" s="67" t="s">
        <v>143</v>
      </c>
      <c r="I12" s="63">
        <v>16000000</v>
      </c>
      <c r="J12" s="94" t="s">
        <v>143</v>
      </c>
      <c r="K12" s="62" t="s">
        <v>144</v>
      </c>
      <c r="L12" s="62" t="s">
        <v>113</v>
      </c>
      <c r="M12" s="62" t="s">
        <v>53</v>
      </c>
      <c r="N12" s="63">
        <v>4800000</v>
      </c>
      <c r="O12" s="51" t="s">
        <v>135</v>
      </c>
      <c r="P12" s="63">
        <v>4800000</v>
      </c>
      <c r="Q12" s="51" t="s">
        <v>145</v>
      </c>
      <c r="R12" s="51" t="s">
        <v>67</v>
      </c>
      <c r="S12" s="63">
        <v>4800000</v>
      </c>
      <c r="T12" s="51"/>
      <c r="U12" s="63"/>
      <c r="V12" s="51"/>
      <c r="W12" s="63"/>
      <c r="X12" s="69"/>
      <c r="Y12" s="69" t="s">
        <v>54</v>
      </c>
      <c r="Z12" s="62" t="s">
        <v>54</v>
      </c>
      <c r="AA12" s="66" t="s">
        <v>146</v>
      </c>
    </row>
    <row r="13" spans="1:27" s="1" customFormat="1" ht="20.100000000000001" customHeight="1" x14ac:dyDescent="0.25">
      <c r="A13" s="1" t="s">
        <v>108</v>
      </c>
      <c r="B13" s="68" t="s">
        <v>51</v>
      </c>
      <c r="C13" s="57" t="s">
        <v>52</v>
      </c>
      <c r="D13" s="58" t="s">
        <v>806</v>
      </c>
      <c r="E13" s="59" t="s">
        <v>147</v>
      </c>
      <c r="F13" s="59" t="s">
        <v>148</v>
      </c>
      <c r="G13" s="63">
        <v>22080000</v>
      </c>
      <c r="H13" s="67" t="s">
        <v>149</v>
      </c>
      <c r="I13" s="63">
        <v>22080000</v>
      </c>
      <c r="J13" s="67" t="s">
        <v>150</v>
      </c>
      <c r="K13" s="62" t="s">
        <v>150</v>
      </c>
      <c r="L13" s="62" t="s">
        <v>113</v>
      </c>
      <c r="M13" s="62" t="s">
        <v>53</v>
      </c>
      <c r="N13" s="63">
        <v>6624000</v>
      </c>
      <c r="O13" s="51" t="s">
        <v>145</v>
      </c>
      <c r="P13" s="63">
        <v>6624000</v>
      </c>
      <c r="Q13" s="51" t="s">
        <v>145</v>
      </c>
      <c r="R13" s="51" t="s">
        <v>151</v>
      </c>
      <c r="S13" s="63">
        <v>6624000</v>
      </c>
      <c r="T13" s="51"/>
      <c r="U13" s="63"/>
      <c r="V13" s="51"/>
      <c r="W13" s="63"/>
      <c r="X13" s="69" t="s">
        <v>54</v>
      </c>
      <c r="Y13" s="69"/>
      <c r="Z13" s="62" t="s">
        <v>55</v>
      </c>
      <c r="AA13" s="66" t="s">
        <v>152</v>
      </c>
    </row>
    <row r="14" spans="1:27" s="1" customFormat="1" ht="20.100000000000001" customHeight="1" x14ac:dyDescent="0.25">
      <c r="A14" s="1" t="s">
        <v>108</v>
      </c>
      <c r="B14" s="68" t="s">
        <v>51</v>
      </c>
      <c r="C14" s="57" t="s">
        <v>52</v>
      </c>
      <c r="D14" s="58" t="s">
        <v>807</v>
      </c>
      <c r="E14" s="59" t="s">
        <v>58</v>
      </c>
      <c r="F14" s="59" t="s">
        <v>153</v>
      </c>
      <c r="G14" s="63">
        <v>10500000</v>
      </c>
      <c r="H14" s="67" t="s">
        <v>154</v>
      </c>
      <c r="I14" s="63">
        <v>10500000</v>
      </c>
      <c r="J14" s="67" t="s">
        <v>155</v>
      </c>
      <c r="K14" s="62" t="s">
        <v>155</v>
      </c>
      <c r="L14" s="62" t="s">
        <v>156</v>
      </c>
      <c r="M14" s="62" t="s">
        <v>53</v>
      </c>
      <c r="N14" s="63">
        <v>3150000</v>
      </c>
      <c r="O14" s="51" t="s">
        <v>157</v>
      </c>
      <c r="P14" s="63">
        <v>3150000</v>
      </c>
      <c r="Q14" s="51" t="s">
        <v>122</v>
      </c>
      <c r="R14" s="51" t="s">
        <v>158</v>
      </c>
      <c r="S14" s="63">
        <v>3150000</v>
      </c>
      <c r="T14" s="51"/>
      <c r="U14" s="63"/>
      <c r="V14" s="51"/>
      <c r="W14" s="63"/>
      <c r="X14" s="69" t="s">
        <v>54</v>
      </c>
      <c r="Y14" s="69"/>
      <c r="Z14" s="62" t="s">
        <v>55</v>
      </c>
      <c r="AA14" s="66" t="s">
        <v>159</v>
      </c>
    </row>
    <row r="15" spans="1:27" s="1" customFormat="1" ht="20.100000000000001" customHeight="1" x14ac:dyDescent="0.25">
      <c r="A15" s="1" t="s">
        <v>108</v>
      </c>
      <c r="B15" s="68" t="s">
        <v>51</v>
      </c>
      <c r="C15" s="57" t="s">
        <v>52</v>
      </c>
      <c r="D15" s="58" t="s">
        <v>808</v>
      </c>
      <c r="E15" s="70" t="s">
        <v>160</v>
      </c>
      <c r="F15" s="59" t="s">
        <v>161</v>
      </c>
      <c r="G15" s="63">
        <v>5680000</v>
      </c>
      <c r="H15" s="67" t="s">
        <v>154</v>
      </c>
      <c r="I15" s="63">
        <v>5680000</v>
      </c>
      <c r="J15" s="67" t="s">
        <v>155</v>
      </c>
      <c r="K15" s="62" t="s">
        <v>155</v>
      </c>
      <c r="L15" s="62" t="s">
        <v>156</v>
      </c>
      <c r="M15" s="62" t="s">
        <v>53</v>
      </c>
      <c r="N15" s="63">
        <v>1704000</v>
      </c>
      <c r="O15" s="51" t="s">
        <v>157</v>
      </c>
      <c r="P15" s="63">
        <v>1704000</v>
      </c>
      <c r="Q15" s="51" t="s">
        <v>162</v>
      </c>
      <c r="R15" s="51" t="s">
        <v>163</v>
      </c>
      <c r="S15" s="63">
        <v>1704000</v>
      </c>
      <c r="T15" s="51"/>
      <c r="U15" s="63"/>
      <c r="V15" s="51"/>
      <c r="W15" s="63"/>
      <c r="X15" s="69" t="s">
        <v>54</v>
      </c>
      <c r="Y15" s="69"/>
      <c r="Z15" s="62" t="s">
        <v>55</v>
      </c>
      <c r="AA15" s="66" t="s">
        <v>164</v>
      </c>
    </row>
    <row r="16" spans="1:27" s="1" customFormat="1" ht="20.100000000000001" customHeight="1" x14ac:dyDescent="0.25">
      <c r="A16" s="1" t="s">
        <v>108</v>
      </c>
      <c r="B16" s="56" t="s">
        <v>51</v>
      </c>
      <c r="C16" s="57" t="s">
        <v>52</v>
      </c>
      <c r="D16" s="58" t="s">
        <v>809</v>
      </c>
      <c r="E16" s="59" t="s">
        <v>132</v>
      </c>
      <c r="F16" s="59" t="s">
        <v>165</v>
      </c>
      <c r="G16" s="63">
        <v>8470000</v>
      </c>
      <c r="H16" s="67" t="s">
        <v>166</v>
      </c>
      <c r="I16" s="63">
        <v>8470000</v>
      </c>
      <c r="J16" s="67" t="s">
        <v>167</v>
      </c>
      <c r="K16" s="62" t="s">
        <v>167</v>
      </c>
      <c r="L16" s="62" t="s">
        <v>156</v>
      </c>
      <c r="M16" s="62" t="s">
        <v>53</v>
      </c>
      <c r="N16" s="63">
        <v>2541000</v>
      </c>
      <c r="O16" s="51" t="s">
        <v>168</v>
      </c>
      <c r="P16" s="63">
        <v>2541000</v>
      </c>
      <c r="Q16" s="51" t="s">
        <v>169</v>
      </c>
      <c r="R16" s="51" t="s">
        <v>170</v>
      </c>
      <c r="S16" s="63">
        <v>2541000</v>
      </c>
      <c r="T16" s="51"/>
      <c r="U16" s="63"/>
      <c r="V16" s="51"/>
      <c r="W16" s="63"/>
      <c r="X16" s="64" t="s">
        <v>54</v>
      </c>
      <c r="Y16" s="64"/>
      <c r="Z16" s="65" t="s">
        <v>55</v>
      </c>
      <c r="AA16" s="66" t="s">
        <v>171</v>
      </c>
    </row>
    <row r="17" spans="1:27" s="1" customFormat="1" ht="20.100000000000001" customHeight="1" x14ac:dyDescent="0.25">
      <c r="A17" s="1" t="s">
        <v>108</v>
      </c>
      <c r="B17" s="68" t="s">
        <v>51</v>
      </c>
      <c r="C17" s="57" t="s">
        <v>52</v>
      </c>
      <c r="D17" s="58" t="s">
        <v>810</v>
      </c>
      <c r="E17" s="59" t="s">
        <v>109</v>
      </c>
      <c r="F17" s="59" t="s">
        <v>172</v>
      </c>
      <c r="G17" s="63">
        <v>7570000</v>
      </c>
      <c r="H17" s="67" t="s">
        <v>173</v>
      </c>
      <c r="I17" s="63">
        <v>7570000</v>
      </c>
      <c r="J17" s="67" t="s">
        <v>174</v>
      </c>
      <c r="K17" s="62" t="s">
        <v>174</v>
      </c>
      <c r="L17" s="62" t="s">
        <v>113</v>
      </c>
      <c r="M17" s="62" t="s">
        <v>53</v>
      </c>
      <c r="N17" s="63">
        <v>2271000</v>
      </c>
      <c r="O17" s="51" t="s">
        <v>175</v>
      </c>
      <c r="P17" s="63">
        <v>2271000</v>
      </c>
      <c r="Q17" s="51" t="s">
        <v>176</v>
      </c>
      <c r="R17" s="51" t="s">
        <v>177</v>
      </c>
      <c r="S17" s="63">
        <v>2271000</v>
      </c>
      <c r="T17" s="51"/>
      <c r="U17" s="63"/>
      <c r="V17" s="51"/>
      <c r="W17" s="63"/>
      <c r="X17" s="69" t="s">
        <v>54</v>
      </c>
      <c r="Y17" s="69"/>
      <c r="Z17" s="62" t="s">
        <v>55</v>
      </c>
      <c r="AA17" s="66" t="s">
        <v>178</v>
      </c>
    </row>
    <row r="18" spans="1:27" s="1" customFormat="1" ht="20.100000000000001" customHeight="1" x14ac:dyDescent="0.25">
      <c r="A18" s="1" t="s">
        <v>108</v>
      </c>
      <c r="B18" s="68" t="s">
        <v>63</v>
      </c>
      <c r="C18" s="57" t="s">
        <v>70</v>
      </c>
      <c r="D18" s="58" t="s">
        <v>315</v>
      </c>
      <c r="E18" s="59" t="s">
        <v>179</v>
      </c>
      <c r="F18" s="59" t="s">
        <v>180</v>
      </c>
      <c r="G18" s="63">
        <v>450000</v>
      </c>
      <c r="H18" s="67" t="s">
        <v>181</v>
      </c>
      <c r="I18" s="63">
        <v>450000</v>
      </c>
      <c r="J18" s="67" t="s">
        <v>182</v>
      </c>
      <c r="K18" s="62" t="s">
        <v>182</v>
      </c>
      <c r="L18" s="62" t="s">
        <v>183</v>
      </c>
      <c r="M18" s="62" t="s">
        <v>53</v>
      </c>
      <c r="N18" s="63">
        <v>130000</v>
      </c>
      <c r="O18" s="51" t="s">
        <v>184</v>
      </c>
      <c r="P18" s="63">
        <v>130000</v>
      </c>
      <c r="Q18" s="51" t="s">
        <v>185</v>
      </c>
      <c r="R18" s="51" t="s">
        <v>186</v>
      </c>
      <c r="S18" s="63">
        <v>117000</v>
      </c>
      <c r="T18" s="51"/>
      <c r="U18" s="63"/>
      <c r="V18" s="51"/>
      <c r="W18" s="63"/>
      <c r="X18" s="69" t="s">
        <v>54</v>
      </c>
      <c r="Y18" s="69"/>
      <c r="Z18" s="62" t="s">
        <v>55</v>
      </c>
      <c r="AA18" s="66" t="s">
        <v>187</v>
      </c>
    </row>
    <row r="19" spans="1:27" s="1" customFormat="1" ht="29.25" customHeight="1" thickBot="1" x14ac:dyDescent="0.3">
      <c r="A19" s="1" t="s">
        <v>188</v>
      </c>
      <c r="B19" s="56" t="s">
        <v>51</v>
      </c>
      <c r="C19" s="57" t="s">
        <v>52</v>
      </c>
      <c r="D19" s="58" t="s">
        <v>811</v>
      </c>
      <c r="E19" s="59" t="s">
        <v>189</v>
      </c>
      <c r="F19" s="80" t="s">
        <v>190</v>
      </c>
      <c r="G19" s="63">
        <v>12000000</v>
      </c>
      <c r="H19" s="67" t="s">
        <v>191</v>
      </c>
      <c r="I19" s="63">
        <v>12000000</v>
      </c>
      <c r="J19" s="94" t="s">
        <v>191</v>
      </c>
      <c r="K19" s="62" t="s">
        <v>192</v>
      </c>
      <c r="L19" s="62" t="s">
        <v>113</v>
      </c>
      <c r="M19" s="62" t="s">
        <v>53</v>
      </c>
      <c r="N19" s="63">
        <v>3600000</v>
      </c>
      <c r="O19" s="51" t="s">
        <v>135</v>
      </c>
      <c r="P19" s="63">
        <v>3600000</v>
      </c>
      <c r="Q19" s="51" t="s">
        <v>139</v>
      </c>
      <c r="R19" s="51" t="s">
        <v>193</v>
      </c>
      <c r="S19" s="63">
        <v>3600000</v>
      </c>
      <c r="T19" s="51"/>
      <c r="U19" s="63"/>
      <c r="V19" s="51"/>
      <c r="W19" s="63"/>
      <c r="X19" s="64"/>
      <c r="Y19" s="64" t="s">
        <v>54</v>
      </c>
      <c r="Z19" s="65" t="s">
        <v>55</v>
      </c>
      <c r="AA19" s="66" t="s">
        <v>194</v>
      </c>
    </row>
    <row r="20" spans="1:27" s="1" customFormat="1" ht="20.100000000000001" customHeight="1" x14ac:dyDescent="0.25">
      <c r="A20" s="1" t="s">
        <v>188</v>
      </c>
      <c r="B20" s="68" t="s">
        <v>51</v>
      </c>
      <c r="C20" s="57" t="s">
        <v>52</v>
      </c>
      <c r="D20" s="58" t="s">
        <v>812</v>
      </c>
      <c r="E20" s="59" t="s">
        <v>109</v>
      </c>
      <c r="F20" s="59" t="s">
        <v>195</v>
      </c>
      <c r="G20" s="63">
        <v>13000000</v>
      </c>
      <c r="H20" s="67" t="s">
        <v>119</v>
      </c>
      <c r="I20" s="63">
        <v>13000000</v>
      </c>
      <c r="J20" s="94" t="s">
        <v>119</v>
      </c>
      <c r="K20" s="62" t="s">
        <v>196</v>
      </c>
      <c r="L20" s="62" t="s">
        <v>113</v>
      </c>
      <c r="M20" s="62" t="s">
        <v>53</v>
      </c>
      <c r="N20" s="63">
        <v>3900000</v>
      </c>
      <c r="O20" s="51" t="s">
        <v>135</v>
      </c>
      <c r="P20" s="63">
        <v>3900000</v>
      </c>
      <c r="Q20" s="51" t="s">
        <v>197</v>
      </c>
      <c r="R20" s="51" t="s">
        <v>198</v>
      </c>
      <c r="S20" s="63">
        <v>3900000</v>
      </c>
      <c r="T20" s="51"/>
      <c r="U20" s="63"/>
      <c r="V20" s="51"/>
      <c r="W20" s="63"/>
      <c r="X20" s="69"/>
      <c r="Y20" s="69"/>
      <c r="Z20" s="62" t="s">
        <v>55</v>
      </c>
      <c r="AA20" s="66" t="s">
        <v>136</v>
      </c>
    </row>
    <row r="21" spans="1:27" s="1" customFormat="1" ht="20.100000000000001" customHeight="1" x14ac:dyDescent="0.25">
      <c r="A21" s="1" t="s">
        <v>188</v>
      </c>
      <c r="B21" s="68" t="s">
        <v>51</v>
      </c>
      <c r="C21" s="57" t="s">
        <v>52</v>
      </c>
      <c r="D21" s="58" t="s">
        <v>813</v>
      </c>
      <c r="E21" s="59" t="s">
        <v>132</v>
      </c>
      <c r="F21" s="59" t="s">
        <v>199</v>
      </c>
      <c r="G21" s="63">
        <v>14000000</v>
      </c>
      <c r="H21" s="67" t="s">
        <v>196</v>
      </c>
      <c r="I21" s="63">
        <v>14000000</v>
      </c>
      <c r="J21" s="94" t="s">
        <v>196</v>
      </c>
      <c r="K21" s="62" t="s">
        <v>120</v>
      </c>
      <c r="L21" s="62" t="s">
        <v>113</v>
      </c>
      <c r="M21" s="62" t="s">
        <v>53</v>
      </c>
      <c r="N21" s="63">
        <v>4200000</v>
      </c>
      <c r="O21" s="51" t="s">
        <v>135</v>
      </c>
      <c r="P21" s="63">
        <v>4200000</v>
      </c>
      <c r="Q21" s="51" t="s">
        <v>200</v>
      </c>
      <c r="R21" s="51" t="s">
        <v>201</v>
      </c>
      <c r="S21" s="63">
        <v>4200000</v>
      </c>
      <c r="T21" s="51"/>
      <c r="U21" s="63"/>
      <c r="V21" s="51"/>
      <c r="W21" s="63"/>
      <c r="X21" s="69"/>
      <c r="Y21" s="69"/>
      <c r="Z21" s="62" t="s">
        <v>55</v>
      </c>
      <c r="AA21" s="66" t="s">
        <v>202</v>
      </c>
    </row>
    <row r="22" spans="1:27" s="1" customFormat="1" ht="20.100000000000001" customHeight="1" x14ac:dyDescent="0.25">
      <c r="A22" s="1" t="s">
        <v>188</v>
      </c>
      <c r="B22" s="68" t="s">
        <v>51</v>
      </c>
      <c r="C22" s="57" t="s">
        <v>52</v>
      </c>
      <c r="D22" s="58" t="s">
        <v>316</v>
      </c>
      <c r="E22" s="59" t="s">
        <v>203</v>
      </c>
      <c r="F22" s="59" t="s">
        <v>204</v>
      </c>
      <c r="G22" s="63">
        <v>14350000</v>
      </c>
      <c r="H22" s="67" t="s">
        <v>119</v>
      </c>
      <c r="I22" s="63">
        <v>14350000</v>
      </c>
      <c r="J22" s="94" t="s">
        <v>119</v>
      </c>
      <c r="K22" s="62" t="s">
        <v>196</v>
      </c>
      <c r="L22" s="62" t="s">
        <v>113</v>
      </c>
      <c r="M22" s="62" t="s">
        <v>53</v>
      </c>
      <c r="N22" s="63">
        <v>4305000</v>
      </c>
      <c r="O22" s="51" t="s">
        <v>135</v>
      </c>
      <c r="P22" s="63">
        <v>4350000</v>
      </c>
      <c r="Q22" s="51" t="s">
        <v>200</v>
      </c>
      <c r="R22" s="51" t="s">
        <v>205</v>
      </c>
      <c r="S22" s="63">
        <v>4305000</v>
      </c>
      <c r="T22" s="51"/>
      <c r="U22" s="63"/>
      <c r="V22" s="51"/>
      <c r="W22" s="63"/>
      <c r="X22" s="69"/>
      <c r="Y22" s="69"/>
      <c r="Z22" s="62" t="s">
        <v>55</v>
      </c>
      <c r="AA22" s="66" t="s">
        <v>206</v>
      </c>
    </row>
    <row r="23" spans="1:27" s="1" customFormat="1" ht="20.100000000000001" customHeight="1" x14ac:dyDescent="0.25">
      <c r="A23" s="1" t="s">
        <v>188</v>
      </c>
      <c r="B23" s="68" t="s">
        <v>51</v>
      </c>
      <c r="C23" s="57" t="s">
        <v>52</v>
      </c>
      <c r="D23" s="58" t="s">
        <v>317</v>
      </c>
      <c r="E23" s="59" t="s">
        <v>207</v>
      </c>
      <c r="F23" s="59" t="s">
        <v>208</v>
      </c>
      <c r="G23" s="63">
        <v>14000000</v>
      </c>
      <c r="H23" s="67" t="s">
        <v>143</v>
      </c>
      <c r="I23" s="63">
        <v>14000000</v>
      </c>
      <c r="J23" s="94" t="s">
        <v>143</v>
      </c>
      <c r="K23" s="62" t="s">
        <v>144</v>
      </c>
      <c r="L23" s="62" t="s">
        <v>113</v>
      </c>
      <c r="M23" s="62" t="s">
        <v>53</v>
      </c>
      <c r="N23" s="63">
        <v>4200000</v>
      </c>
      <c r="O23" s="51" t="s">
        <v>135</v>
      </c>
      <c r="P23" s="63">
        <v>4200000</v>
      </c>
      <c r="Q23" s="51" t="s">
        <v>197</v>
      </c>
      <c r="R23" s="51" t="s">
        <v>209</v>
      </c>
      <c r="S23" s="63">
        <v>4200000</v>
      </c>
      <c r="T23" s="51"/>
      <c r="U23" s="63"/>
      <c r="V23" s="51"/>
      <c r="W23" s="63"/>
      <c r="X23" s="69"/>
      <c r="Y23" s="69" t="s">
        <v>54</v>
      </c>
      <c r="Z23" s="62" t="s">
        <v>54</v>
      </c>
      <c r="AA23" s="66" t="s">
        <v>202</v>
      </c>
    </row>
    <row r="24" spans="1:27" s="1" customFormat="1" ht="20.100000000000001" customHeight="1" x14ac:dyDescent="0.25">
      <c r="A24" s="1" t="s">
        <v>188</v>
      </c>
      <c r="B24" s="68" t="s">
        <v>51</v>
      </c>
      <c r="C24" s="57" t="s">
        <v>52</v>
      </c>
      <c r="D24" s="58" t="s">
        <v>814</v>
      </c>
      <c r="E24" s="59" t="s">
        <v>207</v>
      </c>
      <c r="F24" s="59" t="s">
        <v>210</v>
      </c>
      <c r="G24" s="63">
        <v>21300000</v>
      </c>
      <c r="H24" s="67" t="s">
        <v>211</v>
      </c>
      <c r="I24" s="63">
        <v>21300000</v>
      </c>
      <c r="J24" s="94" t="s">
        <v>211</v>
      </c>
      <c r="K24" s="62" t="s">
        <v>114</v>
      </c>
      <c r="L24" s="62" t="s">
        <v>113</v>
      </c>
      <c r="M24" s="62" t="s">
        <v>53</v>
      </c>
      <c r="N24" s="63">
        <v>6390000</v>
      </c>
      <c r="O24" s="51" t="s">
        <v>135</v>
      </c>
      <c r="P24" s="63">
        <v>6390000</v>
      </c>
      <c r="Q24" s="51" t="s">
        <v>212</v>
      </c>
      <c r="R24" s="51" t="s">
        <v>64</v>
      </c>
      <c r="S24" s="63">
        <v>6390000</v>
      </c>
      <c r="T24" s="51"/>
      <c r="U24" s="63"/>
      <c r="V24" s="51"/>
      <c r="W24" s="63"/>
      <c r="X24" s="69"/>
      <c r="Y24" s="69"/>
      <c r="Z24" s="62" t="s">
        <v>55</v>
      </c>
      <c r="AA24" s="66" t="s">
        <v>213</v>
      </c>
    </row>
    <row r="25" spans="1:27" s="1" customFormat="1" ht="20.100000000000001" customHeight="1" x14ac:dyDescent="0.25">
      <c r="A25" s="1" t="s">
        <v>188</v>
      </c>
      <c r="B25" s="68" t="s">
        <v>51</v>
      </c>
      <c r="C25" s="57" t="s">
        <v>52</v>
      </c>
      <c r="D25" s="58" t="s">
        <v>815</v>
      </c>
      <c r="E25" s="59" t="s">
        <v>203</v>
      </c>
      <c r="F25" s="59" t="s">
        <v>214</v>
      </c>
      <c r="G25" s="63">
        <v>7500000</v>
      </c>
      <c r="H25" s="67" t="s">
        <v>196</v>
      </c>
      <c r="I25" s="63">
        <v>7500000</v>
      </c>
      <c r="J25" s="94" t="s">
        <v>196</v>
      </c>
      <c r="K25" s="62" t="s">
        <v>120</v>
      </c>
      <c r="L25" s="62" t="s">
        <v>113</v>
      </c>
      <c r="M25" s="62" t="s">
        <v>53</v>
      </c>
      <c r="N25" s="63">
        <v>2250000</v>
      </c>
      <c r="O25" s="51" t="s">
        <v>135</v>
      </c>
      <c r="P25" s="63">
        <v>2250000</v>
      </c>
      <c r="Q25" s="51" t="s">
        <v>200</v>
      </c>
      <c r="R25" s="51" t="s">
        <v>215</v>
      </c>
      <c r="S25" s="63">
        <v>2250000</v>
      </c>
      <c r="T25" s="51"/>
      <c r="U25" s="63"/>
      <c r="V25" s="51"/>
      <c r="W25" s="63"/>
      <c r="X25" s="69"/>
      <c r="Y25" s="69"/>
      <c r="Z25" s="62" t="s">
        <v>55</v>
      </c>
      <c r="AA25" s="66" t="s">
        <v>216</v>
      </c>
    </row>
    <row r="26" spans="1:27" s="1" customFormat="1" ht="20.100000000000001" customHeight="1" x14ac:dyDescent="0.25">
      <c r="A26" s="1" t="s">
        <v>217</v>
      </c>
      <c r="B26" s="56" t="s">
        <v>51</v>
      </c>
      <c r="C26" s="57" t="s">
        <v>62</v>
      </c>
      <c r="D26" s="58" t="s">
        <v>816</v>
      </c>
      <c r="E26" s="59" t="s">
        <v>218</v>
      </c>
      <c r="F26" s="59" t="s">
        <v>219</v>
      </c>
      <c r="G26" s="63">
        <v>10550000</v>
      </c>
      <c r="H26" s="67" t="s">
        <v>30</v>
      </c>
      <c r="I26" s="63">
        <v>10550000</v>
      </c>
      <c r="J26" s="67" t="s">
        <v>220</v>
      </c>
      <c r="K26" s="62" t="s">
        <v>220</v>
      </c>
      <c r="L26" s="62" t="s">
        <v>221</v>
      </c>
      <c r="M26" s="62" t="s">
        <v>53</v>
      </c>
      <c r="N26" s="63">
        <v>3165000</v>
      </c>
      <c r="O26" s="51" t="s">
        <v>222</v>
      </c>
      <c r="P26" s="63">
        <v>3165000</v>
      </c>
      <c r="Q26" s="51" t="s">
        <v>191</v>
      </c>
      <c r="R26" s="51" t="s">
        <v>223</v>
      </c>
      <c r="S26" s="63">
        <v>3600000</v>
      </c>
      <c r="T26" s="51"/>
      <c r="U26" s="63"/>
      <c r="V26" s="51"/>
      <c r="W26" s="63"/>
      <c r="X26" s="64" t="s">
        <v>54</v>
      </c>
      <c r="Y26" s="64"/>
      <c r="Z26" s="65" t="s">
        <v>55</v>
      </c>
      <c r="AA26" s="66" t="s">
        <v>224</v>
      </c>
    </row>
    <row r="27" spans="1:27" s="1" customFormat="1" ht="20.100000000000001" customHeight="1" x14ac:dyDescent="0.25">
      <c r="A27" s="1" t="s">
        <v>225</v>
      </c>
      <c r="B27" s="56" t="s">
        <v>51</v>
      </c>
      <c r="C27" s="57" t="s">
        <v>52</v>
      </c>
      <c r="D27" s="58" t="s">
        <v>817</v>
      </c>
      <c r="E27" s="59" t="s">
        <v>226</v>
      </c>
      <c r="F27" s="59" t="s">
        <v>227</v>
      </c>
      <c r="G27" s="63">
        <v>4151035</v>
      </c>
      <c r="H27" s="67" t="s">
        <v>139</v>
      </c>
      <c r="I27" s="63">
        <v>4151035</v>
      </c>
      <c r="J27" s="96" t="s">
        <v>228</v>
      </c>
      <c r="K27" s="62" t="s">
        <v>229</v>
      </c>
      <c r="L27" s="62" t="s">
        <v>230</v>
      </c>
      <c r="M27" s="62" t="s">
        <v>53</v>
      </c>
      <c r="N27" s="63">
        <v>1245310</v>
      </c>
      <c r="O27" s="51" t="s">
        <v>231</v>
      </c>
      <c r="P27" s="63">
        <v>1245310</v>
      </c>
      <c r="Q27" s="51" t="s">
        <v>121</v>
      </c>
      <c r="R27" s="51" t="s">
        <v>232</v>
      </c>
      <c r="S27" s="63">
        <v>1245310</v>
      </c>
      <c r="T27" s="51"/>
      <c r="U27" s="63"/>
      <c r="V27" s="51"/>
      <c r="W27" s="63"/>
      <c r="X27" s="64" t="s">
        <v>54</v>
      </c>
      <c r="Y27" s="64"/>
      <c r="Z27" s="65" t="s">
        <v>55</v>
      </c>
      <c r="AA27" s="66" t="s">
        <v>12</v>
      </c>
    </row>
    <row r="28" spans="1:27" s="1" customFormat="1" ht="20.100000000000001" customHeight="1" x14ac:dyDescent="0.25">
      <c r="A28" s="1" t="s">
        <v>225</v>
      </c>
      <c r="B28" s="68" t="s">
        <v>63</v>
      </c>
      <c r="C28" s="57" t="s">
        <v>56</v>
      </c>
      <c r="D28" s="58" t="s">
        <v>818</v>
      </c>
      <c r="E28" s="59" t="s">
        <v>233</v>
      </c>
      <c r="F28" s="59" t="s">
        <v>234</v>
      </c>
      <c r="G28" s="63">
        <v>2470000</v>
      </c>
      <c r="H28" s="67" t="s">
        <v>235</v>
      </c>
      <c r="I28" s="63">
        <v>2470000</v>
      </c>
      <c r="J28" s="67" t="s">
        <v>236</v>
      </c>
      <c r="K28" s="62" t="s">
        <v>236</v>
      </c>
      <c r="L28" s="62" t="s">
        <v>156</v>
      </c>
      <c r="M28" s="62" t="s">
        <v>53</v>
      </c>
      <c r="N28" s="63">
        <v>741000</v>
      </c>
      <c r="O28" s="51" t="s">
        <v>237</v>
      </c>
      <c r="P28" s="63">
        <v>741000</v>
      </c>
      <c r="Q28" s="51" t="s">
        <v>238</v>
      </c>
      <c r="R28" s="51" t="s">
        <v>239</v>
      </c>
      <c r="S28" s="63">
        <v>741000</v>
      </c>
      <c r="T28" s="51"/>
      <c r="U28" s="63"/>
      <c r="V28" s="51"/>
      <c r="W28" s="63"/>
      <c r="X28" s="69" t="s">
        <v>54</v>
      </c>
      <c r="Y28" s="69"/>
      <c r="Z28" s="62" t="s">
        <v>55</v>
      </c>
      <c r="AA28" s="66" t="s">
        <v>65</v>
      </c>
    </row>
    <row r="29" spans="1:27" s="1" customFormat="1" ht="20.100000000000001" customHeight="1" x14ac:dyDescent="0.25">
      <c r="A29" s="1" t="s">
        <v>225</v>
      </c>
      <c r="B29" s="68" t="s">
        <v>51</v>
      </c>
      <c r="C29" s="57" t="s">
        <v>52</v>
      </c>
      <c r="D29" s="58" t="s">
        <v>819</v>
      </c>
      <c r="E29" s="59" t="s">
        <v>240</v>
      </c>
      <c r="F29" s="59" t="s">
        <v>241</v>
      </c>
      <c r="G29" s="63">
        <v>4660000</v>
      </c>
      <c r="H29" s="67" t="s">
        <v>242</v>
      </c>
      <c r="I29" s="63">
        <v>4660000</v>
      </c>
      <c r="J29" s="67" t="s">
        <v>243</v>
      </c>
      <c r="K29" s="62" t="s">
        <v>243</v>
      </c>
      <c r="L29" s="62" t="s">
        <v>113</v>
      </c>
      <c r="M29" s="62" t="s">
        <v>53</v>
      </c>
      <c r="N29" s="63">
        <v>1398000</v>
      </c>
      <c r="O29" s="51" t="s">
        <v>175</v>
      </c>
      <c r="P29" s="63">
        <v>1398000</v>
      </c>
      <c r="Q29" s="51" t="s">
        <v>244</v>
      </c>
      <c r="R29" s="51" t="s">
        <v>245</v>
      </c>
      <c r="S29" s="63">
        <v>1398000</v>
      </c>
      <c r="T29" s="51"/>
      <c r="U29" s="63"/>
      <c r="V29" s="51"/>
      <c r="W29" s="63"/>
      <c r="X29" s="69" t="s">
        <v>54</v>
      </c>
      <c r="Y29" s="69"/>
      <c r="Z29" s="62" t="s">
        <v>55</v>
      </c>
      <c r="AA29" s="66" t="s">
        <v>246</v>
      </c>
    </row>
    <row r="30" spans="1:27" s="1" customFormat="1" ht="20.100000000000001" customHeight="1" x14ac:dyDescent="0.25">
      <c r="A30" s="1" t="s">
        <v>225</v>
      </c>
      <c r="B30" s="68" t="s">
        <v>51</v>
      </c>
      <c r="C30" s="57" t="s">
        <v>56</v>
      </c>
      <c r="D30" s="58" t="s">
        <v>318</v>
      </c>
      <c r="E30" s="59" t="s">
        <v>247</v>
      </c>
      <c r="F30" s="59" t="s">
        <v>248</v>
      </c>
      <c r="G30" s="63">
        <v>5985000</v>
      </c>
      <c r="H30" s="67" t="s">
        <v>249</v>
      </c>
      <c r="I30" s="63">
        <v>5685000</v>
      </c>
      <c r="J30" s="94" t="s">
        <v>211</v>
      </c>
      <c r="K30" s="62" t="s">
        <v>66</v>
      </c>
      <c r="L30" s="62" t="s">
        <v>113</v>
      </c>
      <c r="M30" s="62" t="s">
        <v>53</v>
      </c>
      <c r="N30" s="63">
        <v>1705500</v>
      </c>
      <c r="O30" s="51" t="s">
        <v>238</v>
      </c>
      <c r="P30" s="63">
        <v>1705500</v>
      </c>
      <c r="Q30" s="51" t="s">
        <v>250</v>
      </c>
      <c r="R30" s="51" t="s">
        <v>251</v>
      </c>
      <c r="S30" s="63">
        <v>1705500</v>
      </c>
      <c r="T30" s="51"/>
      <c r="U30" s="63"/>
      <c r="V30" s="51"/>
      <c r="W30" s="63"/>
      <c r="X30" s="69" t="s">
        <v>54</v>
      </c>
      <c r="Y30" s="69"/>
      <c r="Z30" s="62" t="s">
        <v>55</v>
      </c>
      <c r="AA30" s="66" t="s">
        <v>53</v>
      </c>
    </row>
    <row r="31" spans="1:27" s="1" customFormat="1" ht="20.100000000000001" customHeight="1" x14ac:dyDescent="0.25">
      <c r="A31" s="1" t="s">
        <v>225</v>
      </c>
      <c r="B31" s="68" t="s">
        <v>51</v>
      </c>
      <c r="C31" s="57" t="s">
        <v>56</v>
      </c>
      <c r="D31" s="58" t="s">
        <v>820</v>
      </c>
      <c r="E31" s="4" t="s">
        <v>252</v>
      </c>
      <c r="F31" s="59" t="s">
        <v>253</v>
      </c>
      <c r="G31" s="63">
        <v>7695000</v>
      </c>
      <c r="H31" s="67" t="s">
        <v>254</v>
      </c>
      <c r="I31" s="63">
        <v>7695000</v>
      </c>
      <c r="J31" s="67" t="s">
        <v>255</v>
      </c>
      <c r="K31" s="62" t="s">
        <v>255</v>
      </c>
      <c r="L31" s="62" t="s">
        <v>113</v>
      </c>
      <c r="M31" s="62" t="s">
        <v>53</v>
      </c>
      <c r="N31" s="63">
        <v>2308500</v>
      </c>
      <c r="O31" s="51" t="s">
        <v>256</v>
      </c>
      <c r="P31" s="63">
        <v>2308500</v>
      </c>
      <c r="Q31" s="51" t="s">
        <v>257</v>
      </c>
      <c r="R31" s="51" t="s">
        <v>258</v>
      </c>
      <c r="S31" s="63">
        <v>2308500</v>
      </c>
      <c r="T31" s="51"/>
      <c r="U31" s="63"/>
      <c r="V31" s="51"/>
      <c r="W31" s="63"/>
      <c r="X31" s="69" t="s">
        <v>54</v>
      </c>
      <c r="Y31" s="69"/>
      <c r="Z31" s="62" t="s">
        <v>55</v>
      </c>
      <c r="AA31" s="66" t="s">
        <v>178</v>
      </c>
    </row>
    <row r="32" spans="1:27" s="1" customFormat="1" ht="20.100000000000001" customHeight="1" x14ac:dyDescent="0.25">
      <c r="A32" s="1" t="s">
        <v>259</v>
      </c>
      <c r="B32" s="56" t="s">
        <v>63</v>
      </c>
      <c r="C32" s="57" t="s">
        <v>56</v>
      </c>
      <c r="D32" s="58" t="s">
        <v>821</v>
      </c>
      <c r="E32" s="59" t="s">
        <v>260</v>
      </c>
      <c r="F32" s="59" t="s">
        <v>261</v>
      </c>
      <c r="G32" s="63">
        <v>2180000</v>
      </c>
      <c r="H32" s="67" t="s">
        <v>61</v>
      </c>
      <c r="I32" s="63">
        <v>2180000</v>
      </c>
      <c r="J32" s="67" t="s">
        <v>262</v>
      </c>
      <c r="K32" s="62" t="s">
        <v>262</v>
      </c>
      <c r="L32" s="62" t="s">
        <v>113</v>
      </c>
      <c r="M32" s="62" t="s">
        <v>53</v>
      </c>
      <c r="N32" s="63">
        <v>654000</v>
      </c>
      <c r="O32" s="51" t="s">
        <v>263</v>
      </c>
      <c r="P32" s="63">
        <v>654000</v>
      </c>
      <c r="Q32" s="51" t="s">
        <v>263</v>
      </c>
      <c r="R32" s="51" t="s">
        <v>264</v>
      </c>
      <c r="S32" s="63">
        <v>654000</v>
      </c>
      <c r="T32" s="51"/>
      <c r="U32" s="63"/>
      <c r="V32" s="51"/>
      <c r="W32" s="63"/>
      <c r="X32" s="64" t="s">
        <v>54</v>
      </c>
      <c r="Y32" s="64"/>
      <c r="Z32" s="65" t="s">
        <v>55</v>
      </c>
      <c r="AA32" s="66" t="s">
        <v>12</v>
      </c>
    </row>
    <row r="33" spans="1:27" s="1" customFormat="1" ht="20.100000000000001" customHeight="1" x14ac:dyDescent="0.25">
      <c r="A33" s="1" t="s">
        <v>259</v>
      </c>
      <c r="B33" s="68" t="s">
        <v>63</v>
      </c>
      <c r="C33" s="57" t="s">
        <v>52</v>
      </c>
      <c r="D33" s="58" t="s">
        <v>320</v>
      </c>
      <c r="E33" s="4" t="s">
        <v>321</v>
      </c>
      <c r="F33" s="59" t="s">
        <v>265</v>
      </c>
      <c r="G33" s="63">
        <v>2790000</v>
      </c>
      <c r="H33" s="67" t="s">
        <v>266</v>
      </c>
      <c r="I33" s="63">
        <v>2790000</v>
      </c>
      <c r="J33" s="67" t="s">
        <v>112</v>
      </c>
      <c r="K33" s="62" t="s">
        <v>112</v>
      </c>
      <c r="L33" s="62" t="s">
        <v>113</v>
      </c>
      <c r="M33" s="62" t="s">
        <v>53</v>
      </c>
      <c r="N33" s="63">
        <v>837000</v>
      </c>
      <c r="O33" s="51" t="s">
        <v>112</v>
      </c>
      <c r="P33" s="63">
        <v>837000</v>
      </c>
      <c r="Q33" s="51" t="s">
        <v>238</v>
      </c>
      <c r="R33" s="51" t="s">
        <v>267</v>
      </c>
      <c r="S33" s="63">
        <v>837000</v>
      </c>
      <c r="T33" s="51"/>
      <c r="U33" s="63"/>
      <c r="V33" s="51"/>
      <c r="W33" s="63"/>
      <c r="X33" s="69" t="s">
        <v>54</v>
      </c>
      <c r="Y33" s="69"/>
      <c r="Z33" s="62" t="s">
        <v>55</v>
      </c>
      <c r="AA33" s="66" t="s">
        <v>268</v>
      </c>
    </row>
    <row r="34" spans="1:27" s="1" customFormat="1" ht="20.100000000000001" customHeight="1" x14ac:dyDescent="0.25">
      <c r="A34" s="1" t="s">
        <v>259</v>
      </c>
      <c r="B34" s="68" t="s">
        <v>63</v>
      </c>
      <c r="C34" s="57" t="s">
        <v>70</v>
      </c>
      <c r="D34" s="58" t="s">
        <v>822</v>
      </c>
      <c r="E34" s="59" t="s">
        <v>269</v>
      </c>
      <c r="F34" s="59" t="s">
        <v>270</v>
      </c>
      <c r="G34" s="63">
        <v>513000</v>
      </c>
      <c r="H34" s="67" t="s">
        <v>126</v>
      </c>
      <c r="I34" s="63">
        <v>513000</v>
      </c>
      <c r="J34" s="67" t="s">
        <v>126</v>
      </c>
      <c r="K34" s="62" t="s">
        <v>127</v>
      </c>
      <c r="L34" s="62" t="s">
        <v>113</v>
      </c>
      <c r="M34" s="62" t="s">
        <v>53</v>
      </c>
      <c r="N34" s="63">
        <v>153900</v>
      </c>
      <c r="O34" s="51" t="s">
        <v>135</v>
      </c>
      <c r="P34" s="63">
        <v>153900</v>
      </c>
      <c r="Q34" s="51" t="s">
        <v>271</v>
      </c>
      <c r="R34" s="51" t="s">
        <v>68</v>
      </c>
      <c r="S34" s="63">
        <v>153900</v>
      </c>
      <c r="T34" s="51"/>
      <c r="U34" s="63"/>
      <c r="V34" s="51"/>
      <c r="W34" s="63"/>
      <c r="X34" s="69"/>
      <c r="Y34" s="69"/>
      <c r="Z34" s="62" t="s">
        <v>55</v>
      </c>
      <c r="AA34" s="66" t="s">
        <v>53</v>
      </c>
    </row>
    <row r="35" spans="1:27" s="1" customFormat="1" ht="20.100000000000001" customHeight="1" x14ac:dyDescent="0.25">
      <c r="A35" s="1" t="s">
        <v>272</v>
      </c>
      <c r="B35" s="56" t="s">
        <v>51</v>
      </c>
      <c r="C35" s="57" t="s">
        <v>52</v>
      </c>
      <c r="D35" s="58" t="s">
        <v>823</v>
      </c>
      <c r="E35" s="59" t="s">
        <v>132</v>
      </c>
      <c r="F35" s="59" t="s">
        <v>348</v>
      </c>
      <c r="G35" s="63">
        <v>9535000</v>
      </c>
      <c r="H35" s="67" t="s">
        <v>60</v>
      </c>
      <c r="I35" s="63">
        <v>9535000</v>
      </c>
      <c r="J35" s="97" t="s">
        <v>228</v>
      </c>
      <c r="K35" s="98" t="s">
        <v>325</v>
      </c>
      <c r="L35" s="62" t="s">
        <v>113</v>
      </c>
      <c r="M35" s="62" t="s">
        <v>53</v>
      </c>
      <c r="N35" s="63">
        <v>2860000</v>
      </c>
      <c r="O35" s="51" t="s">
        <v>121</v>
      </c>
      <c r="P35" s="63">
        <v>2860000</v>
      </c>
      <c r="Q35" s="51" t="s">
        <v>121</v>
      </c>
      <c r="R35" s="51" t="s">
        <v>274</v>
      </c>
      <c r="S35" s="63">
        <v>2860000</v>
      </c>
      <c r="T35" s="51"/>
      <c r="U35" s="63"/>
      <c r="V35" s="51"/>
      <c r="W35" s="63"/>
      <c r="X35" s="64" t="s">
        <v>54</v>
      </c>
      <c r="Y35" s="64"/>
      <c r="Z35" s="65" t="s">
        <v>54</v>
      </c>
      <c r="AA35" s="66" t="s">
        <v>275</v>
      </c>
    </row>
    <row r="36" spans="1:27" s="16" customFormat="1" ht="20.100000000000001" customHeight="1" x14ac:dyDescent="0.25">
      <c r="A36" s="16" t="s">
        <v>276</v>
      </c>
      <c r="B36" s="82" t="s">
        <v>51</v>
      </c>
      <c r="C36" s="72" t="s">
        <v>56</v>
      </c>
      <c r="D36" s="73" t="s">
        <v>824</v>
      </c>
      <c r="E36" s="74" t="s">
        <v>260</v>
      </c>
      <c r="F36" s="74" t="s">
        <v>350</v>
      </c>
      <c r="G36" s="3">
        <v>5200000</v>
      </c>
      <c r="H36" s="2" t="s">
        <v>119</v>
      </c>
      <c r="I36" s="3">
        <v>5200000</v>
      </c>
      <c r="J36" s="96" t="s">
        <v>120</v>
      </c>
      <c r="K36" s="75" t="s">
        <v>196</v>
      </c>
      <c r="L36" s="75" t="s">
        <v>113</v>
      </c>
      <c r="M36" s="75" t="s">
        <v>53</v>
      </c>
      <c r="N36" s="3">
        <v>1560000</v>
      </c>
      <c r="O36" s="76" t="s">
        <v>120</v>
      </c>
      <c r="P36" s="3">
        <v>1560000</v>
      </c>
      <c r="Q36" s="76" t="s">
        <v>115</v>
      </c>
      <c r="R36" s="76">
        <v>1000440</v>
      </c>
      <c r="S36" s="3">
        <v>1560000</v>
      </c>
      <c r="T36" s="76"/>
      <c r="U36" s="3"/>
      <c r="V36" s="76"/>
      <c r="W36" s="3"/>
      <c r="X36" s="83" t="s">
        <v>54</v>
      </c>
      <c r="Y36" s="83"/>
      <c r="Z36" s="75" t="s">
        <v>55</v>
      </c>
      <c r="AA36" s="79" t="s">
        <v>278</v>
      </c>
    </row>
    <row r="37" spans="1:27" s="1" customFormat="1" ht="20.100000000000001" customHeight="1" x14ac:dyDescent="0.25">
      <c r="A37" s="1" t="s">
        <v>272</v>
      </c>
      <c r="B37" s="68" t="s">
        <v>51</v>
      </c>
      <c r="C37" s="57" t="s">
        <v>52</v>
      </c>
      <c r="D37" s="58" t="s">
        <v>825</v>
      </c>
      <c r="E37" s="59" t="s">
        <v>207</v>
      </c>
      <c r="F37" s="59" t="s">
        <v>279</v>
      </c>
      <c r="G37" s="63">
        <v>7780000</v>
      </c>
      <c r="H37" s="67" t="s">
        <v>126</v>
      </c>
      <c r="I37" s="63">
        <v>7780000</v>
      </c>
      <c r="J37" s="67" t="s">
        <v>127</v>
      </c>
      <c r="K37" s="62" t="s">
        <v>127</v>
      </c>
      <c r="L37" s="62" t="s">
        <v>113</v>
      </c>
      <c r="M37" s="62" t="s">
        <v>53</v>
      </c>
      <c r="N37" s="63">
        <v>2334000</v>
      </c>
      <c r="O37" s="51" t="s">
        <v>115</v>
      </c>
      <c r="P37" s="63">
        <v>2334000</v>
      </c>
      <c r="Q37" s="51" t="s">
        <v>115</v>
      </c>
      <c r="R37" s="51" t="s">
        <v>280</v>
      </c>
      <c r="S37" s="63">
        <v>2334000</v>
      </c>
      <c r="T37" s="51"/>
      <c r="U37" s="63"/>
      <c r="V37" s="51"/>
      <c r="W37" s="63"/>
      <c r="X37" s="69" t="s">
        <v>54</v>
      </c>
      <c r="Y37" s="69"/>
      <c r="Z37" s="62" t="s">
        <v>54</v>
      </c>
      <c r="AA37" s="66" t="s">
        <v>281</v>
      </c>
    </row>
    <row r="38" spans="1:27" s="1" customFormat="1" ht="20.100000000000001" customHeight="1" x14ac:dyDescent="0.25">
      <c r="A38" s="1" t="s">
        <v>272</v>
      </c>
      <c r="B38" s="68" t="s">
        <v>63</v>
      </c>
      <c r="C38" s="57" t="s">
        <v>52</v>
      </c>
      <c r="D38" s="58" t="s">
        <v>826</v>
      </c>
      <c r="E38" s="59" t="s">
        <v>207</v>
      </c>
      <c r="F38" s="59" t="s">
        <v>282</v>
      </c>
      <c r="G38" s="63">
        <v>2352000</v>
      </c>
      <c r="H38" s="67" t="s">
        <v>249</v>
      </c>
      <c r="I38" s="63">
        <v>2234400</v>
      </c>
      <c r="J38" s="67" t="s">
        <v>66</v>
      </c>
      <c r="K38" s="62" t="s">
        <v>66</v>
      </c>
      <c r="L38" s="62" t="s">
        <v>113</v>
      </c>
      <c r="M38" s="62" t="s">
        <v>53</v>
      </c>
      <c r="N38" s="63">
        <v>670320</v>
      </c>
      <c r="O38" s="51" t="s">
        <v>114</v>
      </c>
      <c r="P38" s="63">
        <v>670320</v>
      </c>
      <c r="Q38" s="51" t="s">
        <v>238</v>
      </c>
      <c r="R38" s="51" t="s">
        <v>283</v>
      </c>
      <c r="S38" s="63">
        <v>670320</v>
      </c>
      <c r="T38" s="51"/>
      <c r="U38" s="63"/>
      <c r="V38" s="51"/>
      <c r="W38" s="63"/>
      <c r="X38" s="69" t="s">
        <v>54</v>
      </c>
      <c r="Y38" s="69"/>
      <c r="Z38" s="62" t="s">
        <v>55</v>
      </c>
      <c r="AA38" s="66" t="s">
        <v>53</v>
      </c>
    </row>
    <row r="39" spans="1:27" s="1" customFormat="1" ht="20.100000000000001" customHeight="1" x14ac:dyDescent="0.25">
      <c r="A39" s="1" t="s">
        <v>284</v>
      </c>
      <c r="B39" s="56" t="s">
        <v>51</v>
      </c>
      <c r="C39" s="57" t="s">
        <v>56</v>
      </c>
      <c r="D39" s="58" t="s">
        <v>314</v>
      </c>
      <c r="E39" s="59" t="s">
        <v>247</v>
      </c>
      <c r="F39" s="4" t="s">
        <v>285</v>
      </c>
      <c r="G39" s="63">
        <v>8597000</v>
      </c>
      <c r="H39" s="67" t="s">
        <v>286</v>
      </c>
      <c r="I39" s="63">
        <v>8597000</v>
      </c>
      <c r="J39" s="67" t="s">
        <v>287</v>
      </c>
      <c r="K39" s="62" t="s">
        <v>287</v>
      </c>
      <c r="L39" s="62" t="s">
        <v>113</v>
      </c>
      <c r="M39" s="62" t="s">
        <v>53</v>
      </c>
      <c r="N39" s="63">
        <v>3300000</v>
      </c>
      <c r="O39" s="51" t="s">
        <v>271</v>
      </c>
      <c r="P39" s="63">
        <v>3300000</v>
      </c>
      <c r="Q39" s="51" t="s">
        <v>288</v>
      </c>
      <c r="R39" s="51" t="s">
        <v>289</v>
      </c>
      <c r="S39" s="63">
        <v>3300000</v>
      </c>
      <c r="T39" s="51"/>
      <c r="U39" s="63"/>
      <c r="V39" s="51"/>
      <c r="W39" s="63"/>
      <c r="X39" s="64" t="s">
        <v>54</v>
      </c>
      <c r="Y39" s="64"/>
      <c r="Z39" s="65" t="s">
        <v>55</v>
      </c>
      <c r="AA39" s="66" t="s">
        <v>290</v>
      </c>
    </row>
  </sheetData>
  <mergeCells count="27">
    <mergeCell ref="O5:P5"/>
    <mergeCell ref="Q5:W5"/>
    <mergeCell ref="X5:Y5"/>
    <mergeCell ref="Z5:Z6"/>
    <mergeCell ref="AA5:AA6"/>
    <mergeCell ref="N5:N6"/>
    <mergeCell ref="B5:B6"/>
    <mergeCell ref="C5:C6"/>
    <mergeCell ref="D5:D6"/>
    <mergeCell ref="E5:E6"/>
    <mergeCell ref="F5:F6"/>
    <mergeCell ref="G5:G6"/>
    <mergeCell ref="H5:H6"/>
    <mergeCell ref="I5:I6"/>
    <mergeCell ref="J5:J6"/>
    <mergeCell ref="K5:L5"/>
    <mergeCell ref="M5:M6"/>
    <mergeCell ref="B1:AA1"/>
    <mergeCell ref="B2:AA2"/>
    <mergeCell ref="B3:AA3"/>
    <mergeCell ref="B4:G4"/>
    <mergeCell ref="J4:L4"/>
    <mergeCell ref="M4:N4"/>
    <mergeCell ref="O4:P4"/>
    <mergeCell ref="R4:S4"/>
    <mergeCell ref="T4:W4"/>
    <mergeCell ref="X4:AA4"/>
  </mergeCells>
  <phoneticPr fontId="5" type="noConversion"/>
  <printOptions horizontalCentered="1"/>
  <pageMargins left="0.19685039370078741" right="0" top="0.19685039370078741" bottom="0" header="0.51181102362204722" footer="0"/>
  <pageSetup paperSize="312" scale="62" fitToHeight="0"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topLeftCell="A35" zoomScaleNormal="100" workbookViewId="0">
      <selection activeCell="M8" sqref="M8"/>
    </sheetView>
  </sheetViews>
  <sheetFormatPr defaultColWidth="12.625" defaultRowHeight="18" customHeight="1" x14ac:dyDescent="0.25"/>
  <cols>
    <col min="1" max="1" width="21.625" style="107" customWidth="1"/>
    <col min="2" max="2" width="11.625" style="114" customWidth="1"/>
    <col min="3" max="3" width="9.125" style="114" customWidth="1"/>
    <col min="4" max="9" width="10.625" style="114" customWidth="1"/>
    <col min="10" max="10" width="15.25" style="107" customWidth="1"/>
    <col min="11" max="256" width="12.625" style="107"/>
    <col min="257" max="257" width="21.625" style="107" customWidth="1"/>
    <col min="258" max="258" width="11.625" style="107" customWidth="1"/>
    <col min="259" max="259" width="9.125" style="107" customWidth="1"/>
    <col min="260" max="265" width="10.625" style="107" customWidth="1"/>
    <col min="266" max="266" width="15.25" style="107" customWidth="1"/>
    <col min="267" max="512" width="12.625" style="107"/>
    <col min="513" max="513" width="21.625" style="107" customWidth="1"/>
    <col min="514" max="514" width="11.625" style="107" customWidth="1"/>
    <col min="515" max="515" width="9.125" style="107" customWidth="1"/>
    <col min="516" max="521" width="10.625" style="107" customWidth="1"/>
    <col min="522" max="522" width="15.25" style="107" customWidth="1"/>
    <col min="523" max="768" width="12.625" style="107"/>
    <col min="769" max="769" width="21.625" style="107" customWidth="1"/>
    <col min="770" max="770" width="11.625" style="107" customWidth="1"/>
    <col min="771" max="771" width="9.125" style="107" customWidth="1"/>
    <col min="772" max="777" width="10.625" style="107" customWidth="1"/>
    <col min="778" max="778" width="15.25" style="107" customWidth="1"/>
    <col min="779" max="1024" width="12.625" style="107"/>
    <col min="1025" max="1025" width="21.625" style="107" customWidth="1"/>
    <col min="1026" max="1026" width="11.625" style="107" customWidth="1"/>
    <col min="1027" max="1027" width="9.125" style="107" customWidth="1"/>
    <col min="1028" max="1033" width="10.625" style="107" customWidth="1"/>
    <col min="1034" max="1034" width="15.25" style="107" customWidth="1"/>
    <col min="1035" max="1280" width="12.625" style="107"/>
    <col min="1281" max="1281" width="21.625" style="107" customWidth="1"/>
    <col min="1282" max="1282" width="11.625" style="107" customWidth="1"/>
    <col min="1283" max="1283" width="9.125" style="107" customWidth="1"/>
    <col min="1284" max="1289" width="10.625" style="107" customWidth="1"/>
    <col min="1290" max="1290" width="15.25" style="107" customWidth="1"/>
    <col min="1291" max="1536" width="12.625" style="107"/>
    <col min="1537" max="1537" width="21.625" style="107" customWidth="1"/>
    <col min="1538" max="1538" width="11.625" style="107" customWidth="1"/>
    <col min="1539" max="1539" width="9.125" style="107" customWidth="1"/>
    <col min="1540" max="1545" width="10.625" style="107" customWidth="1"/>
    <col min="1546" max="1546" width="15.25" style="107" customWidth="1"/>
    <col min="1547" max="1792" width="12.625" style="107"/>
    <col min="1793" max="1793" width="21.625" style="107" customWidth="1"/>
    <col min="1794" max="1794" width="11.625" style="107" customWidth="1"/>
    <col min="1795" max="1795" width="9.125" style="107" customWidth="1"/>
    <col min="1796" max="1801" width="10.625" style="107" customWidth="1"/>
    <col min="1802" max="1802" width="15.25" style="107" customWidth="1"/>
    <col min="1803" max="2048" width="12.625" style="107"/>
    <col min="2049" max="2049" width="21.625" style="107" customWidth="1"/>
    <col min="2050" max="2050" width="11.625" style="107" customWidth="1"/>
    <col min="2051" max="2051" width="9.125" style="107" customWidth="1"/>
    <col min="2052" max="2057" width="10.625" style="107" customWidth="1"/>
    <col min="2058" max="2058" width="15.25" style="107" customWidth="1"/>
    <col min="2059" max="2304" width="12.625" style="107"/>
    <col min="2305" max="2305" width="21.625" style="107" customWidth="1"/>
    <col min="2306" max="2306" width="11.625" style="107" customWidth="1"/>
    <col min="2307" max="2307" width="9.125" style="107" customWidth="1"/>
    <col min="2308" max="2313" width="10.625" style="107" customWidth="1"/>
    <col min="2314" max="2314" width="15.25" style="107" customWidth="1"/>
    <col min="2315" max="2560" width="12.625" style="107"/>
    <col min="2561" max="2561" width="21.625" style="107" customWidth="1"/>
    <col min="2562" max="2562" width="11.625" style="107" customWidth="1"/>
    <col min="2563" max="2563" width="9.125" style="107" customWidth="1"/>
    <col min="2564" max="2569" width="10.625" style="107" customWidth="1"/>
    <col min="2570" max="2570" width="15.25" style="107" customWidth="1"/>
    <col min="2571" max="2816" width="12.625" style="107"/>
    <col min="2817" max="2817" width="21.625" style="107" customWidth="1"/>
    <col min="2818" max="2818" width="11.625" style="107" customWidth="1"/>
    <col min="2819" max="2819" width="9.125" style="107" customWidth="1"/>
    <col min="2820" max="2825" width="10.625" style="107" customWidth="1"/>
    <col min="2826" max="2826" width="15.25" style="107" customWidth="1"/>
    <col min="2827" max="3072" width="12.625" style="107"/>
    <col min="3073" max="3073" width="21.625" style="107" customWidth="1"/>
    <col min="3074" max="3074" width="11.625" style="107" customWidth="1"/>
    <col min="3075" max="3075" width="9.125" style="107" customWidth="1"/>
    <col min="3076" max="3081" width="10.625" style="107" customWidth="1"/>
    <col min="3082" max="3082" width="15.25" style="107" customWidth="1"/>
    <col min="3083" max="3328" width="12.625" style="107"/>
    <col min="3329" max="3329" width="21.625" style="107" customWidth="1"/>
    <col min="3330" max="3330" width="11.625" style="107" customWidth="1"/>
    <col min="3331" max="3331" width="9.125" style="107" customWidth="1"/>
    <col min="3332" max="3337" width="10.625" style="107" customWidth="1"/>
    <col min="3338" max="3338" width="15.25" style="107" customWidth="1"/>
    <col min="3339" max="3584" width="12.625" style="107"/>
    <col min="3585" max="3585" width="21.625" style="107" customWidth="1"/>
    <col min="3586" max="3586" width="11.625" style="107" customWidth="1"/>
    <col min="3587" max="3587" width="9.125" style="107" customWidth="1"/>
    <col min="3588" max="3593" width="10.625" style="107" customWidth="1"/>
    <col min="3594" max="3594" width="15.25" style="107" customWidth="1"/>
    <col min="3595" max="3840" width="12.625" style="107"/>
    <col min="3841" max="3841" width="21.625" style="107" customWidth="1"/>
    <col min="3842" max="3842" width="11.625" style="107" customWidth="1"/>
    <col min="3843" max="3843" width="9.125" style="107" customWidth="1"/>
    <col min="3844" max="3849" width="10.625" style="107" customWidth="1"/>
    <col min="3850" max="3850" width="15.25" style="107" customWidth="1"/>
    <col min="3851" max="4096" width="12.625" style="107"/>
    <col min="4097" max="4097" width="21.625" style="107" customWidth="1"/>
    <col min="4098" max="4098" width="11.625" style="107" customWidth="1"/>
    <col min="4099" max="4099" width="9.125" style="107" customWidth="1"/>
    <col min="4100" max="4105" width="10.625" style="107" customWidth="1"/>
    <col min="4106" max="4106" width="15.25" style="107" customWidth="1"/>
    <col min="4107" max="4352" width="12.625" style="107"/>
    <col min="4353" max="4353" width="21.625" style="107" customWidth="1"/>
    <col min="4354" max="4354" width="11.625" style="107" customWidth="1"/>
    <col min="4355" max="4355" width="9.125" style="107" customWidth="1"/>
    <col min="4356" max="4361" width="10.625" style="107" customWidth="1"/>
    <col min="4362" max="4362" width="15.25" style="107" customWidth="1"/>
    <col min="4363" max="4608" width="12.625" style="107"/>
    <col min="4609" max="4609" width="21.625" style="107" customWidth="1"/>
    <col min="4610" max="4610" width="11.625" style="107" customWidth="1"/>
    <col min="4611" max="4611" width="9.125" style="107" customWidth="1"/>
    <col min="4612" max="4617" width="10.625" style="107" customWidth="1"/>
    <col min="4618" max="4618" width="15.25" style="107" customWidth="1"/>
    <col min="4619" max="4864" width="12.625" style="107"/>
    <col min="4865" max="4865" width="21.625" style="107" customWidth="1"/>
    <col min="4866" max="4866" width="11.625" style="107" customWidth="1"/>
    <col min="4867" max="4867" width="9.125" style="107" customWidth="1"/>
    <col min="4868" max="4873" width="10.625" style="107" customWidth="1"/>
    <col min="4874" max="4874" width="15.25" style="107" customWidth="1"/>
    <col min="4875" max="5120" width="12.625" style="107"/>
    <col min="5121" max="5121" width="21.625" style="107" customWidth="1"/>
    <col min="5122" max="5122" width="11.625" style="107" customWidth="1"/>
    <col min="5123" max="5123" width="9.125" style="107" customWidth="1"/>
    <col min="5124" max="5129" width="10.625" style="107" customWidth="1"/>
    <col min="5130" max="5130" width="15.25" style="107" customWidth="1"/>
    <col min="5131" max="5376" width="12.625" style="107"/>
    <col min="5377" max="5377" width="21.625" style="107" customWidth="1"/>
    <col min="5378" max="5378" width="11.625" style="107" customWidth="1"/>
    <col min="5379" max="5379" width="9.125" style="107" customWidth="1"/>
    <col min="5380" max="5385" width="10.625" style="107" customWidth="1"/>
    <col min="5386" max="5386" width="15.25" style="107" customWidth="1"/>
    <col min="5387" max="5632" width="12.625" style="107"/>
    <col min="5633" max="5633" width="21.625" style="107" customWidth="1"/>
    <col min="5634" max="5634" width="11.625" style="107" customWidth="1"/>
    <col min="5635" max="5635" width="9.125" style="107" customWidth="1"/>
    <col min="5636" max="5641" width="10.625" style="107" customWidth="1"/>
    <col min="5642" max="5642" width="15.25" style="107" customWidth="1"/>
    <col min="5643" max="5888" width="12.625" style="107"/>
    <col min="5889" max="5889" width="21.625" style="107" customWidth="1"/>
    <col min="5890" max="5890" width="11.625" style="107" customWidth="1"/>
    <col min="5891" max="5891" width="9.125" style="107" customWidth="1"/>
    <col min="5892" max="5897" width="10.625" style="107" customWidth="1"/>
    <col min="5898" max="5898" width="15.25" style="107" customWidth="1"/>
    <col min="5899" max="6144" width="12.625" style="107"/>
    <col min="6145" max="6145" width="21.625" style="107" customWidth="1"/>
    <col min="6146" max="6146" width="11.625" style="107" customWidth="1"/>
    <col min="6147" max="6147" width="9.125" style="107" customWidth="1"/>
    <col min="6148" max="6153" width="10.625" style="107" customWidth="1"/>
    <col min="6154" max="6154" width="15.25" style="107" customWidth="1"/>
    <col min="6155" max="6400" width="12.625" style="107"/>
    <col min="6401" max="6401" width="21.625" style="107" customWidth="1"/>
    <col min="6402" max="6402" width="11.625" style="107" customWidth="1"/>
    <col min="6403" max="6403" width="9.125" style="107" customWidth="1"/>
    <col min="6404" max="6409" width="10.625" style="107" customWidth="1"/>
    <col min="6410" max="6410" width="15.25" style="107" customWidth="1"/>
    <col min="6411" max="6656" width="12.625" style="107"/>
    <col min="6657" max="6657" width="21.625" style="107" customWidth="1"/>
    <col min="6658" max="6658" width="11.625" style="107" customWidth="1"/>
    <col min="6659" max="6659" width="9.125" style="107" customWidth="1"/>
    <col min="6660" max="6665" width="10.625" style="107" customWidth="1"/>
    <col min="6666" max="6666" width="15.25" style="107" customWidth="1"/>
    <col min="6667" max="6912" width="12.625" style="107"/>
    <col min="6913" max="6913" width="21.625" style="107" customWidth="1"/>
    <col min="6914" max="6914" width="11.625" style="107" customWidth="1"/>
    <col min="6915" max="6915" width="9.125" style="107" customWidth="1"/>
    <col min="6916" max="6921" width="10.625" style="107" customWidth="1"/>
    <col min="6922" max="6922" width="15.25" style="107" customWidth="1"/>
    <col min="6923" max="7168" width="12.625" style="107"/>
    <col min="7169" max="7169" width="21.625" style="107" customWidth="1"/>
    <col min="7170" max="7170" width="11.625" style="107" customWidth="1"/>
    <col min="7171" max="7171" width="9.125" style="107" customWidth="1"/>
    <col min="7172" max="7177" width="10.625" style="107" customWidth="1"/>
    <col min="7178" max="7178" width="15.25" style="107" customWidth="1"/>
    <col min="7179" max="7424" width="12.625" style="107"/>
    <col min="7425" max="7425" width="21.625" style="107" customWidth="1"/>
    <col min="7426" max="7426" width="11.625" style="107" customWidth="1"/>
    <col min="7427" max="7427" width="9.125" style="107" customWidth="1"/>
    <col min="7428" max="7433" width="10.625" style="107" customWidth="1"/>
    <col min="7434" max="7434" width="15.25" style="107" customWidth="1"/>
    <col min="7435" max="7680" width="12.625" style="107"/>
    <col min="7681" max="7681" width="21.625" style="107" customWidth="1"/>
    <col min="7682" max="7682" width="11.625" style="107" customWidth="1"/>
    <col min="7683" max="7683" width="9.125" style="107" customWidth="1"/>
    <col min="7684" max="7689" width="10.625" style="107" customWidth="1"/>
    <col min="7690" max="7690" width="15.25" style="107" customWidth="1"/>
    <col min="7691" max="7936" width="12.625" style="107"/>
    <col min="7937" max="7937" width="21.625" style="107" customWidth="1"/>
    <col min="7938" max="7938" width="11.625" style="107" customWidth="1"/>
    <col min="7939" max="7939" width="9.125" style="107" customWidth="1"/>
    <col min="7940" max="7945" width="10.625" style="107" customWidth="1"/>
    <col min="7946" max="7946" width="15.25" style="107" customWidth="1"/>
    <col min="7947" max="8192" width="12.625" style="107"/>
    <col min="8193" max="8193" width="21.625" style="107" customWidth="1"/>
    <col min="8194" max="8194" width="11.625" style="107" customWidth="1"/>
    <col min="8195" max="8195" width="9.125" style="107" customWidth="1"/>
    <col min="8196" max="8201" width="10.625" style="107" customWidth="1"/>
    <col min="8202" max="8202" width="15.25" style="107" customWidth="1"/>
    <col min="8203" max="8448" width="12.625" style="107"/>
    <col min="8449" max="8449" width="21.625" style="107" customWidth="1"/>
    <col min="8450" max="8450" width="11.625" style="107" customWidth="1"/>
    <col min="8451" max="8451" width="9.125" style="107" customWidth="1"/>
    <col min="8452" max="8457" width="10.625" style="107" customWidth="1"/>
    <col min="8458" max="8458" width="15.25" style="107" customWidth="1"/>
    <col min="8459" max="8704" width="12.625" style="107"/>
    <col min="8705" max="8705" width="21.625" style="107" customWidth="1"/>
    <col min="8706" max="8706" width="11.625" style="107" customWidth="1"/>
    <col min="8707" max="8707" width="9.125" style="107" customWidth="1"/>
    <col min="8708" max="8713" width="10.625" style="107" customWidth="1"/>
    <col min="8714" max="8714" width="15.25" style="107" customWidth="1"/>
    <col min="8715" max="8960" width="12.625" style="107"/>
    <col min="8961" max="8961" width="21.625" style="107" customWidth="1"/>
    <col min="8962" max="8962" width="11.625" style="107" customWidth="1"/>
    <col min="8963" max="8963" width="9.125" style="107" customWidth="1"/>
    <col min="8964" max="8969" width="10.625" style="107" customWidth="1"/>
    <col min="8970" max="8970" width="15.25" style="107" customWidth="1"/>
    <col min="8971" max="9216" width="12.625" style="107"/>
    <col min="9217" max="9217" width="21.625" style="107" customWidth="1"/>
    <col min="9218" max="9218" width="11.625" style="107" customWidth="1"/>
    <col min="9219" max="9219" width="9.125" style="107" customWidth="1"/>
    <col min="9220" max="9225" width="10.625" style="107" customWidth="1"/>
    <col min="9226" max="9226" width="15.25" style="107" customWidth="1"/>
    <col min="9227" max="9472" width="12.625" style="107"/>
    <col min="9473" max="9473" width="21.625" style="107" customWidth="1"/>
    <col min="9474" max="9474" width="11.625" style="107" customWidth="1"/>
    <col min="9475" max="9475" width="9.125" style="107" customWidth="1"/>
    <col min="9476" max="9481" width="10.625" style="107" customWidth="1"/>
    <col min="9482" max="9482" width="15.25" style="107" customWidth="1"/>
    <col min="9483" max="9728" width="12.625" style="107"/>
    <col min="9729" max="9729" width="21.625" style="107" customWidth="1"/>
    <col min="9730" max="9730" width="11.625" style="107" customWidth="1"/>
    <col min="9731" max="9731" width="9.125" style="107" customWidth="1"/>
    <col min="9732" max="9737" width="10.625" style="107" customWidth="1"/>
    <col min="9738" max="9738" width="15.25" style="107" customWidth="1"/>
    <col min="9739" max="9984" width="12.625" style="107"/>
    <col min="9985" max="9985" width="21.625" style="107" customWidth="1"/>
    <col min="9986" max="9986" width="11.625" style="107" customWidth="1"/>
    <col min="9987" max="9987" width="9.125" style="107" customWidth="1"/>
    <col min="9988" max="9993" width="10.625" style="107" customWidth="1"/>
    <col min="9994" max="9994" width="15.25" style="107" customWidth="1"/>
    <col min="9995" max="10240" width="12.625" style="107"/>
    <col min="10241" max="10241" width="21.625" style="107" customWidth="1"/>
    <col min="10242" max="10242" width="11.625" style="107" customWidth="1"/>
    <col min="10243" max="10243" width="9.125" style="107" customWidth="1"/>
    <col min="10244" max="10249" width="10.625" style="107" customWidth="1"/>
    <col min="10250" max="10250" width="15.25" style="107" customWidth="1"/>
    <col min="10251" max="10496" width="12.625" style="107"/>
    <col min="10497" max="10497" width="21.625" style="107" customWidth="1"/>
    <col min="10498" max="10498" width="11.625" style="107" customWidth="1"/>
    <col min="10499" max="10499" width="9.125" style="107" customWidth="1"/>
    <col min="10500" max="10505" width="10.625" style="107" customWidth="1"/>
    <col min="10506" max="10506" width="15.25" style="107" customWidth="1"/>
    <col min="10507" max="10752" width="12.625" style="107"/>
    <col min="10753" max="10753" width="21.625" style="107" customWidth="1"/>
    <col min="10754" max="10754" width="11.625" style="107" customWidth="1"/>
    <col min="10755" max="10755" width="9.125" style="107" customWidth="1"/>
    <col min="10756" max="10761" width="10.625" style="107" customWidth="1"/>
    <col min="10762" max="10762" width="15.25" style="107" customWidth="1"/>
    <col min="10763" max="11008" width="12.625" style="107"/>
    <col min="11009" max="11009" width="21.625" style="107" customWidth="1"/>
    <col min="11010" max="11010" width="11.625" style="107" customWidth="1"/>
    <col min="11011" max="11011" width="9.125" style="107" customWidth="1"/>
    <col min="11012" max="11017" width="10.625" style="107" customWidth="1"/>
    <col min="11018" max="11018" width="15.25" style="107" customWidth="1"/>
    <col min="11019" max="11264" width="12.625" style="107"/>
    <col min="11265" max="11265" width="21.625" style="107" customWidth="1"/>
    <col min="11266" max="11266" width="11.625" style="107" customWidth="1"/>
    <col min="11267" max="11267" width="9.125" style="107" customWidth="1"/>
    <col min="11268" max="11273" width="10.625" style="107" customWidth="1"/>
    <col min="11274" max="11274" width="15.25" style="107" customWidth="1"/>
    <col min="11275" max="11520" width="12.625" style="107"/>
    <col min="11521" max="11521" width="21.625" style="107" customWidth="1"/>
    <col min="11522" max="11522" width="11.625" style="107" customWidth="1"/>
    <col min="11523" max="11523" width="9.125" style="107" customWidth="1"/>
    <col min="11524" max="11529" width="10.625" style="107" customWidth="1"/>
    <col min="11530" max="11530" width="15.25" style="107" customWidth="1"/>
    <col min="11531" max="11776" width="12.625" style="107"/>
    <col min="11777" max="11777" width="21.625" style="107" customWidth="1"/>
    <col min="11778" max="11778" width="11.625" style="107" customWidth="1"/>
    <col min="11779" max="11779" width="9.125" style="107" customWidth="1"/>
    <col min="11780" max="11785" width="10.625" style="107" customWidth="1"/>
    <col min="11786" max="11786" width="15.25" style="107" customWidth="1"/>
    <col min="11787" max="12032" width="12.625" style="107"/>
    <col min="12033" max="12033" width="21.625" style="107" customWidth="1"/>
    <col min="12034" max="12034" width="11.625" style="107" customWidth="1"/>
    <col min="12035" max="12035" width="9.125" style="107" customWidth="1"/>
    <col min="12036" max="12041" width="10.625" style="107" customWidth="1"/>
    <col min="12042" max="12042" width="15.25" style="107" customWidth="1"/>
    <col min="12043" max="12288" width="12.625" style="107"/>
    <col min="12289" max="12289" width="21.625" style="107" customWidth="1"/>
    <col min="12290" max="12290" width="11.625" style="107" customWidth="1"/>
    <col min="12291" max="12291" width="9.125" style="107" customWidth="1"/>
    <col min="12292" max="12297" width="10.625" style="107" customWidth="1"/>
    <col min="12298" max="12298" width="15.25" style="107" customWidth="1"/>
    <col min="12299" max="12544" width="12.625" style="107"/>
    <col min="12545" max="12545" width="21.625" style="107" customWidth="1"/>
    <col min="12546" max="12546" width="11.625" style="107" customWidth="1"/>
    <col min="12547" max="12547" width="9.125" style="107" customWidth="1"/>
    <col min="12548" max="12553" width="10.625" style="107" customWidth="1"/>
    <col min="12554" max="12554" width="15.25" style="107" customWidth="1"/>
    <col min="12555" max="12800" width="12.625" style="107"/>
    <col min="12801" max="12801" width="21.625" style="107" customWidth="1"/>
    <col min="12802" max="12802" width="11.625" style="107" customWidth="1"/>
    <col min="12803" max="12803" width="9.125" style="107" customWidth="1"/>
    <col min="12804" max="12809" width="10.625" style="107" customWidth="1"/>
    <col min="12810" max="12810" width="15.25" style="107" customWidth="1"/>
    <col min="12811" max="13056" width="12.625" style="107"/>
    <col min="13057" max="13057" width="21.625" style="107" customWidth="1"/>
    <col min="13058" max="13058" width="11.625" style="107" customWidth="1"/>
    <col min="13059" max="13059" width="9.125" style="107" customWidth="1"/>
    <col min="13060" max="13065" width="10.625" style="107" customWidth="1"/>
    <col min="13066" max="13066" width="15.25" style="107" customWidth="1"/>
    <col min="13067" max="13312" width="12.625" style="107"/>
    <col min="13313" max="13313" width="21.625" style="107" customWidth="1"/>
    <col min="13314" max="13314" width="11.625" style="107" customWidth="1"/>
    <col min="13315" max="13315" width="9.125" style="107" customWidth="1"/>
    <col min="13316" max="13321" width="10.625" style="107" customWidth="1"/>
    <col min="13322" max="13322" width="15.25" style="107" customWidth="1"/>
    <col min="13323" max="13568" width="12.625" style="107"/>
    <col min="13569" max="13569" width="21.625" style="107" customWidth="1"/>
    <col min="13570" max="13570" width="11.625" style="107" customWidth="1"/>
    <col min="13571" max="13571" width="9.125" style="107" customWidth="1"/>
    <col min="13572" max="13577" width="10.625" style="107" customWidth="1"/>
    <col min="13578" max="13578" width="15.25" style="107" customWidth="1"/>
    <col min="13579" max="13824" width="12.625" style="107"/>
    <col min="13825" max="13825" width="21.625" style="107" customWidth="1"/>
    <col min="13826" max="13826" width="11.625" style="107" customWidth="1"/>
    <col min="13827" max="13827" width="9.125" style="107" customWidth="1"/>
    <col min="13828" max="13833" width="10.625" style="107" customWidth="1"/>
    <col min="13834" max="13834" width="15.25" style="107" customWidth="1"/>
    <col min="13835" max="14080" width="12.625" style="107"/>
    <col min="14081" max="14081" width="21.625" style="107" customWidth="1"/>
    <col min="14082" max="14082" width="11.625" style="107" customWidth="1"/>
    <col min="14083" max="14083" width="9.125" style="107" customWidth="1"/>
    <col min="14084" max="14089" width="10.625" style="107" customWidth="1"/>
    <col min="14090" max="14090" width="15.25" style="107" customWidth="1"/>
    <col min="14091" max="14336" width="12.625" style="107"/>
    <col min="14337" max="14337" width="21.625" style="107" customWidth="1"/>
    <col min="14338" max="14338" width="11.625" style="107" customWidth="1"/>
    <col min="14339" max="14339" width="9.125" style="107" customWidth="1"/>
    <col min="14340" max="14345" width="10.625" style="107" customWidth="1"/>
    <col min="14346" max="14346" width="15.25" style="107" customWidth="1"/>
    <col min="14347" max="14592" width="12.625" style="107"/>
    <col min="14593" max="14593" width="21.625" style="107" customWidth="1"/>
    <col min="14594" max="14594" width="11.625" style="107" customWidth="1"/>
    <col min="14595" max="14595" width="9.125" style="107" customWidth="1"/>
    <col min="14596" max="14601" width="10.625" style="107" customWidth="1"/>
    <col min="14602" max="14602" width="15.25" style="107" customWidth="1"/>
    <col min="14603" max="14848" width="12.625" style="107"/>
    <col min="14849" max="14849" width="21.625" style="107" customWidth="1"/>
    <col min="14850" max="14850" width="11.625" style="107" customWidth="1"/>
    <col min="14851" max="14851" width="9.125" style="107" customWidth="1"/>
    <col min="14852" max="14857" width="10.625" style="107" customWidth="1"/>
    <col min="14858" max="14858" width="15.25" style="107" customWidth="1"/>
    <col min="14859" max="15104" width="12.625" style="107"/>
    <col min="15105" max="15105" width="21.625" style="107" customWidth="1"/>
    <col min="15106" max="15106" width="11.625" style="107" customWidth="1"/>
    <col min="15107" max="15107" width="9.125" style="107" customWidth="1"/>
    <col min="15108" max="15113" width="10.625" style="107" customWidth="1"/>
    <col min="15114" max="15114" width="15.25" style="107" customWidth="1"/>
    <col min="15115" max="15360" width="12.625" style="107"/>
    <col min="15361" max="15361" width="21.625" style="107" customWidth="1"/>
    <col min="15362" max="15362" width="11.625" style="107" customWidth="1"/>
    <col min="15363" max="15363" width="9.125" style="107" customWidth="1"/>
    <col min="15364" max="15369" width="10.625" style="107" customWidth="1"/>
    <col min="15370" max="15370" width="15.25" style="107" customWidth="1"/>
    <col min="15371" max="15616" width="12.625" style="107"/>
    <col min="15617" max="15617" width="21.625" style="107" customWidth="1"/>
    <col min="15618" max="15618" width="11.625" style="107" customWidth="1"/>
    <col min="15619" max="15619" width="9.125" style="107" customWidth="1"/>
    <col min="15620" max="15625" width="10.625" style="107" customWidth="1"/>
    <col min="15626" max="15626" width="15.25" style="107" customWidth="1"/>
    <col min="15627" max="15872" width="12.625" style="107"/>
    <col min="15873" max="15873" width="21.625" style="107" customWidth="1"/>
    <col min="15874" max="15874" width="11.625" style="107" customWidth="1"/>
    <col min="15875" max="15875" width="9.125" style="107" customWidth="1"/>
    <col min="15876" max="15881" width="10.625" style="107" customWidth="1"/>
    <col min="15882" max="15882" width="15.25" style="107" customWidth="1"/>
    <col min="15883" max="16128" width="12.625" style="107"/>
    <col min="16129" max="16129" width="21.625" style="107" customWidth="1"/>
    <col min="16130" max="16130" width="11.625" style="107" customWidth="1"/>
    <col min="16131" max="16131" width="9.125" style="107" customWidth="1"/>
    <col min="16132" max="16137" width="10.625" style="107" customWidth="1"/>
    <col min="16138" max="16138" width="15.25" style="107" customWidth="1"/>
    <col min="16139" max="16384" width="12.625" style="107"/>
  </cols>
  <sheetData>
    <row r="1" spans="1:10" ht="24" customHeight="1" x14ac:dyDescent="0.25">
      <c r="A1" s="175" t="s">
        <v>503</v>
      </c>
      <c r="B1" s="175"/>
      <c r="C1" s="175"/>
      <c r="D1" s="175"/>
      <c r="E1" s="175"/>
      <c r="F1" s="175"/>
      <c r="G1" s="175"/>
      <c r="H1" s="175"/>
      <c r="I1" s="175"/>
      <c r="J1" s="175"/>
    </row>
    <row r="2" spans="1:10" ht="24" customHeight="1" x14ac:dyDescent="0.25">
      <c r="A2" s="176" t="s">
        <v>504</v>
      </c>
      <c r="B2" s="176"/>
      <c r="C2" s="176"/>
      <c r="D2" s="176"/>
      <c r="E2" s="176"/>
      <c r="F2" s="176"/>
      <c r="G2" s="176"/>
      <c r="H2" s="176"/>
      <c r="I2" s="176"/>
      <c r="J2" s="176"/>
    </row>
    <row r="3" spans="1:10" ht="24" customHeight="1" x14ac:dyDescent="0.25">
      <c r="A3" s="177" t="s">
        <v>505</v>
      </c>
      <c r="B3" s="177"/>
      <c r="C3" s="177"/>
      <c r="D3" s="177"/>
      <c r="E3" s="177"/>
      <c r="F3" s="177"/>
      <c r="G3" s="177"/>
      <c r="H3" s="177"/>
      <c r="I3" s="177"/>
      <c r="J3" s="177"/>
    </row>
    <row r="4" spans="1:10" s="108" customFormat="1" ht="18" customHeight="1" x14ac:dyDescent="0.25">
      <c r="A4" s="178" t="s">
        <v>506</v>
      </c>
      <c r="B4" s="178" t="s">
        <v>507</v>
      </c>
      <c r="C4" s="179" t="s">
        <v>508</v>
      </c>
      <c r="D4" s="173" t="s">
        <v>509</v>
      </c>
      <c r="E4" s="173" t="s">
        <v>510</v>
      </c>
      <c r="F4" s="173" t="s">
        <v>511</v>
      </c>
      <c r="G4" s="173" t="s">
        <v>512</v>
      </c>
      <c r="H4" s="171" t="s">
        <v>513</v>
      </c>
      <c r="I4" s="173" t="s">
        <v>514</v>
      </c>
      <c r="J4" s="173" t="s">
        <v>515</v>
      </c>
    </row>
    <row r="5" spans="1:10" s="108" customFormat="1" ht="18" customHeight="1" x14ac:dyDescent="0.25">
      <c r="A5" s="178"/>
      <c r="B5" s="178"/>
      <c r="C5" s="180"/>
      <c r="D5" s="174"/>
      <c r="E5" s="174"/>
      <c r="F5" s="174"/>
      <c r="G5" s="174"/>
      <c r="H5" s="172"/>
      <c r="I5" s="174"/>
      <c r="J5" s="174"/>
    </row>
    <row r="6" spans="1:10" s="111" customFormat="1" ht="33.950000000000003" customHeight="1" x14ac:dyDescent="0.25">
      <c r="A6" s="109" t="s">
        <v>516</v>
      </c>
      <c r="B6" s="109"/>
      <c r="C6" s="109"/>
      <c r="D6" s="110">
        <v>137016000</v>
      </c>
      <c r="E6" s="110">
        <v>133240000</v>
      </c>
      <c r="F6" s="110">
        <v>133240000</v>
      </c>
      <c r="G6" s="110">
        <v>3776000</v>
      </c>
      <c r="H6" s="110">
        <v>131565243</v>
      </c>
      <c r="I6" s="110"/>
      <c r="J6" s="110">
        <v>1674757</v>
      </c>
    </row>
    <row r="7" spans="1:10" s="111" customFormat="1" ht="33.950000000000003" customHeight="1" x14ac:dyDescent="0.25">
      <c r="A7" s="115" t="s">
        <v>517</v>
      </c>
      <c r="B7" s="112" t="s">
        <v>291</v>
      </c>
      <c r="C7" s="112" t="s">
        <v>518</v>
      </c>
      <c r="D7" s="113"/>
      <c r="E7" s="113">
        <v>8704000</v>
      </c>
      <c r="F7" s="113">
        <v>8704000</v>
      </c>
      <c r="G7" s="113"/>
      <c r="H7" s="113">
        <v>7509498</v>
      </c>
      <c r="I7" s="113"/>
      <c r="J7" s="113">
        <v>1194502</v>
      </c>
    </row>
    <row r="8" spans="1:10" s="111" customFormat="1" ht="33.950000000000003" customHeight="1" x14ac:dyDescent="0.25">
      <c r="A8" s="112" t="s">
        <v>118</v>
      </c>
      <c r="B8" s="112" t="s">
        <v>59</v>
      </c>
      <c r="C8" s="112" t="s">
        <v>519</v>
      </c>
      <c r="D8" s="113"/>
      <c r="E8" s="113">
        <v>7700000</v>
      </c>
      <c r="F8" s="113">
        <v>7700000</v>
      </c>
      <c r="G8" s="113"/>
      <c r="H8" s="113">
        <v>7700000</v>
      </c>
      <c r="I8" s="113"/>
      <c r="J8" s="113"/>
    </row>
    <row r="9" spans="1:10" s="111" customFormat="1" ht="33.950000000000003" customHeight="1" x14ac:dyDescent="0.25">
      <c r="A9" s="112" t="s">
        <v>125</v>
      </c>
      <c r="B9" s="112" t="s">
        <v>59</v>
      </c>
      <c r="C9" s="112" t="s">
        <v>520</v>
      </c>
      <c r="D9" s="113"/>
      <c r="E9" s="113">
        <v>14590000</v>
      </c>
      <c r="F9" s="113">
        <v>14590000</v>
      </c>
      <c r="G9" s="113"/>
      <c r="H9" s="113">
        <v>14590000</v>
      </c>
      <c r="I9" s="113"/>
      <c r="J9" s="113"/>
    </row>
    <row r="10" spans="1:10" s="111" customFormat="1" ht="33.950000000000003" customHeight="1" x14ac:dyDescent="0.25">
      <c r="A10" s="112" t="s">
        <v>521</v>
      </c>
      <c r="B10" s="112" t="s">
        <v>58</v>
      </c>
      <c r="C10" s="112" t="s">
        <v>522</v>
      </c>
      <c r="D10" s="113"/>
      <c r="E10" s="113">
        <v>5400000</v>
      </c>
      <c r="F10" s="113">
        <v>5400000</v>
      </c>
      <c r="G10" s="113"/>
      <c r="H10" s="113">
        <v>5400000</v>
      </c>
      <c r="I10" s="113"/>
      <c r="J10" s="113"/>
    </row>
    <row r="11" spans="1:10" s="111" customFormat="1" ht="33.950000000000003" customHeight="1" x14ac:dyDescent="0.25">
      <c r="A11" s="112" t="s">
        <v>523</v>
      </c>
      <c r="B11" s="112" t="s">
        <v>524</v>
      </c>
      <c r="C11" s="112" t="s">
        <v>525</v>
      </c>
      <c r="D11" s="113"/>
      <c r="E11" s="113">
        <v>18000000</v>
      </c>
      <c r="F11" s="113">
        <v>18000000</v>
      </c>
      <c r="G11" s="113"/>
      <c r="H11" s="113">
        <v>18000000</v>
      </c>
      <c r="I11" s="113"/>
      <c r="J11" s="113"/>
    </row>
    <row r="12" spans="1:10" s="111" customFormat="1" ht="33.950000000000003" customHeight="1" x14ac:dyDescent="0.25">
      <c r="A12" s="112" t="s">
        <v>526</v>
      </c>
      <c r="B12" s="112" t="s">
        <v>527</v>
      </c>
      <c r="C12" s="112" t="s">
        <v>528</v>
      </c>
      <c r="D12" s="113"/>
      <c r="E12" s="113">
        <v>16000000</v>
      </c>
      <c r="F12" s="113">
        <v>16000000</v>
      </c>
      <c r="G12" s="113"/>
      <c r="H12" s="113">
        <v>16000000</v>
      </c>
      <c r="I12" s="113"/>
      <c r="J12" s="113"/>
    </row>
    <row r="13" spans="1:10" s="111" customFormat="1" ht="33.950000000000003" customHeight="1" x14ac:dyDescent="0.25">
      <c r="A13" s="115" t="s">
        <v>529</v>
      </c>
      <c r="B13" s="112" t="s">
        <v>147</v>
      </c>
      <c r="C13" s="112" t="s">
        <v>518</v>
      </c>
      <c r="D13" s="113"/>
      <c r="E13" s="113">
        <v>8096000</v>
      </c>
      <c r="F13" s="113">
        <v>8096000</v>
      </c>
      <c r="G13" s="113"/>
      <c r="H13" s="113">
        <v>8096000</v>
      </c>
      <c r="I13" s="113"/>
      <c r="J13" s="113"/>
    </row>
    <row r="14" spans="1:10" s="111" customFormat="1" ht="33.950000000000003" customHeight="1" x14ac:dyDescent="0.25">
      <c r="A14" s="112" t="s">
        <v>530</v>
      </c>
      <c r="B14" s="112" t="s">
        <v>147</v>
      </c>
      <c r="C14" s="112" t="s">
        <v>531</v>
      </c>
      <c r="D14" s="113"/>
      <c r="E14" s="113">
        <v>22080000</v>
      </c>
      <c r="F14" s="113">
        <v>22080000</v>
      </c>
      <c r="G14" s="113"/>
      <c r="H14" s="113">
        <v>22080000</v>
      </c>
      <c r="I14" s="113"/>
      <c r="J14" s="113"/>
    </row>
    <row r="15" spans="1:10" s="111" customFormat="1" ht="33.950000000000003" customHeight="1" x14ac:dyDescent="0.25">
      <c r="A15" s="112" t="s">
        <v>153</v>
      </c>
      <c r="B15" s="112" t="s">
        <v>58</v>
      </c>
      <c r="C15" s="112" t="s">
        <v>532</v>
      </c>
      <c r="D15" s="113"/>
      <c r="E15" s="113">
        <v>10500000</v>
      </c>
      <c r="F15" s="113">
        <v>10500000</v>
      </c>
      <c r="G15" s="113"/>
      <c r="H15" s="113">
        <v>10493318</v>
      </c>
      <c r="I15" s="113"/>
      <c r="J15" s="113">
        <v>6682</v>
      </c>
    </row>
    <row r="16" spans="1:10" s="111" customFormat="1" ht="33.950000000000003" customHeight="1" x14ac:dyDescent="0.25">
      <c r="A16" s="112" t="s">
        <v>161</v>
      </c>
      <c r="B16" s="112" t="s">
        <v>160</v>
      </c>
      <c r="C16" s="112" t="s">
        <v>532</v>
      </c>
      <c r="D16" s="113"/>
      <c r="E16" s="113">
        <v>5680000</v>
      </c>
      <c r="F16" s="113">
        <v>5680000</v>
      </c>
      <c r="G16" s="113"/>
      <c r="H16" s="113">
        <v>5680000</v>
      </c>
      <c r="I16" s="113"/>
      <c r="J16" s="113"/>
    </row>
    <row r="17" spans="1:10" s="111" customFormat="1" ht="33.950000000000003" customHeight="1" x14ac:dyDescent="0.25">
      <c r="A17" s="112" t="s">
        <v>165</v>
      </c>
      <c r="B17" s="112" t="s">
        <v>58</v>
      </c>
      <c r="C17" s="112" t="s">
        <v>533</v>
      </c>
      <c r="D17" s="113"/>
      <c r="E17" s="113">
        <v>8470000</v>
      </c>
      <c r="F17" s="113">
        <v>8470000</v>
      </c>
      <c r="G17" s="113"/>
      <c r="H17" s="113">
        <v>8470000</v>
      </c>
      <c r="I17" s="113"/>
      <c r="J17" s="113"/>
    </row>
    <row r="18" spans="1:10" s="111" customFormat="1" ht="33.950000000000003" customHeight="1" x14ac:dyDescent="0.25">
      <c r="A18" s="112" t="s">
        <v>172</v>
      </c>
      <c r="B18" s="112" t="s">
        <v>291</v>
      </c>
      <c r="C18" s="112" t="s">
        <v>534</v>
      </c>
      <c r="D18" s="113"/>
      <c r="E18" s="113">
        <v>7570000</v>
      </c>
      <c r="F18" s="113">
        <v>7570000</v>
      </c>
      <c r="G18" s="113"/>
      <c r="H18" s="113">
        <v>7096427</v>
      </c>
      <c r="I18" s="113"/>
      <c r="J18" s="113">
        <v>473573</v>
      </c>
    </row>
    <row r="19" spans="1:10" s="111" customFormat="1" ht="33.950000000000003" customHeight="1" x14ac:dyDescent="0.25">
      <c r="A19" s="112" t="s">
        <v>180</v>
      </c>
      <c r="B19" s="112" t="s">
        <v>293</v>
      </c>
      <c r="C19" s="112" t="s">
        <v>535</v>
      </c>
      <c r="D19" s="113"/>
      <c r="E19" s="113">
        <v>450000</v>
      </c>
      <c r="F19" s="113">
        <v>450000</v>
      </c>
      <c r="G19" s="113"/>
      <c r="H19" s="113">
        <v>450000</v>
      </c>
      <c r="I19" s="113"/>
      <c r="J19" s="113"/>
    </row>
    <row r="20" spans="1:10" s="111" customFormat="1" ht="33.950000000000003" customHeight="1" x14ac:dyDescent="0.25">
      <c r="A20" s="109" t="s">
        <v>536</v>
      </c>
      <c r="B20" s="109"/>
      <c r="C20" s="109"/>
      <c r="D20" s="110">
        <v>96237000</v>
      </c>
      <c r="E20" s="110">
        <v>96150000</v>
      </c>
      <c r="F20" s="110">
        <v>96150000</v>
      </c>
      <c r="G20" s="110">
        <v>87000</v>
      </c>
      <c r="H20" s="110">
        <v>96150000</v>
      </c>
      <c r="I20" s="110"/>
      <c r="J20" s="110"/>
    </row>
    <row r="21" spans="1:10" s="111" customFormat="1" ht="33.950000000000003" customHeight="1" x14ac:dyDescent="0.25">
      <c r="A21" s="112" t="s">
        <v>537</v>
      </c>
      <c r="B21" s="112" t="s">
        <v>294</v>
      </c>
      <c r="C21" s="112" t="s">
        <v>538</v>
      </c>
      <c r="D21" s="113"/>
      <c r="E21" s="113">
        <v>12000000</v>
      </c>
      <c r="F21" s="113">
        <v>12000000</v>
      </c>
      <c r="G21" s="113"/>
      <c r="H21" s="113">
        <v>12000000</v>
      </c>
      <c r="I21" s="113"/>
      <c r="J21" s="113"/>
    </row>
    <row r="22" spans="1:10" s="111" customFormat="1" ht="33.950000000000003" customHeight="1" x14ac:dyDescent="0.25">
      <c r="A22" s="112" t="s">
        <v>539</v>
      </c>
      <c r="B22" s="112" t="s">
        <v>291</v>
      </c>
      <c r="C22" s="112" t="s">
        <v>540</v>
      </c>
      <c r="D22" s="113"/>
      <c r="E22" s="113">
        <v>13000000</v>
      </c>
      <c r="F22" s="113">
        <v>13000000</v>
      </c>
      <c r="G22" s="113"/>
      <c r="H22" s="113">
        <v>13000000</v>
      </c>
      <c r="I22" s="113"/>
      <c r="J22" s="113"/>
    </row>
    <row r="23" spans="1:10" s="111" customFormat="1" ht="33.950000000000003" customHeight="1" x14ac:dyDescent="0.25">
      <c r="A23" s="112" t="s">
        <v>541</v>
      </c>
      <c r="B23" s="112" t="s">
        <v>58</v>
      </c>
      <c r="C23" s="112" t="s">
        <v>519</v>
      </c>
      <c r="D23" s="113"/>
      <c r="E23" s="113">
        <v>14000000</v>
      </c>
      <c r="F23" s="113">
        <v>14000000</v>
      </c>
      <c r="G23" s="113"/>
      <c r="H23" s="113">
        <v>14000000</v>
      </c>
      <c r="I23" s="113"/>
      <c r="J23" s="113"/>
    </row>
    <row r="24" spans="1:10" s="111" customFormat="1" ht="33.950000000000003" customHeight="1" x14ac:dyDescent="0.25">
      <c r="A24" s="112" t="s">
        <v>542</v>
      </c>
      <c r="B24" s="112" t="s">
        <v>298</v>
      </c>
      <c r="C24" s="112" t="s">
        <v>540</v>
      </c>
      <c r="D24" s="113"/>
      <c r="E24" s="113">
        <v>14350000</v>
      </c>
      <c r="F24" s="113">
        <v>14350000</v>
      </c>
      <c r="G24" s="113"/>
      <c r="H24" s="113">
        <v>14350000</v>
      </c>
      <c r="I24" s="113"/>
      <c r="J24" s="113"/>
    </row>
    <row r="25" spans="1:10" s="111" customFormat="1" ht="33.950000000000003" customHeight="1" x14ac:dyDescent="0.25">
      <c r="A25" s="112" t="s">
        <v>543</v>
      </c>
      <c r="B25" s="112" t="s">
        <v>300</v>
      </c>
      <c r="C25" s="112" t="s">
        <v>528</v>
      </c>
      <c r="D25" s="113"/>
      <c r="E25" s="113">
        <v>14000000</v>
      </c>
      <c r="F25" s="113">
        <v>14000000</v>
      </c>
      <c r="G25" s="113"/>
      <c r="H25" s="113">
        <v>14000000</v>
      </c>
      <c r="I25" s="113"/>
      <c r="J25" s="113"/>
    </row>
    <row r="26" spans="1:10" s="111" customFormat="1" ht="33.950000000000003" customHeight="1" x14ac:dyDescent="0.25">
      <c r="A26" s="112" t="s">
        <v>544</v>
      </c>
      <c r="B26" s="112" t="s">
        <v>300</v>
      </c>
      <c r="C26" s="112" t="s">
        <v>545</v>
      </c>
      <c r="D26" s="113"/>
      <c r="E26" s="113">
        <v>21300000</v>
      </c>
      <c r="F26" s="113">
        <v>21300000</v>
      </c>
      <c r="G26" s="113"/>
      <c r="H26" s="113">
        <v>21300000</v>
      </c>
      <c r="I26" s="113"/>
      <c r="J26" s="113"/>
    </row>
    <row r="27" spans="1:10" s="111" customFormat="1" ht="33.950000000000003" customHeight="1" x14ac:dyDescent="0.25">
      <c r="A27" s="112" t="s">
        <v>546</v>
      </c>
      <c r="B27" s="112" t="s">
        <v>298</v>
      </c>
      <c r="C27" s="112" t="s">
        <v>519</v>
      </c>
      <c r="D27" s="113"/>
      <c r="E27" s="113">
        <v>7500000</v>
      </c>
      <c r="F27" s="113">
        <v>7500000</v>
      </c>
      <c r="G27" s="113"/>
      <c r="H27" s="113">
        <v>7500000</v>
      </c>
      <c r="I27" s="113"/>
      <c r="J27" s="113"/>
    </row>
    <row r="28" spans="1:10" s="111" customFormat="1" ht="33.950000000000003" customHeight="1" x14ac:dyDescent="0.25">
      <c r="A28" s="109" t="s">
        <v>547</v>
      </c>
      <c r="B28" s="109"/>
      <c r="C28" s="109"/>
      <c r="D28" s="110">
        <v>9000000</v>
      </c>
      <c r="E28" s="110">
        <v>10550000</v>
      </c>
      <c r="F28" s="110">
        <v>10550000</v>
      </c>
      <c r="G28" s="110">
        <v>-1550000</v>
      </c>
      <c r="H28" s="110">
        <v>10550000</v>
      </c>
      <c r="I28" s="110"/>
      <c r="J28" s="110"/>
    </row>
    <row r="29" spans="1:10" s="111" customFormat="1" ht="33.950000000000003" customHeight="1" x14ac:dyDescent="0.25">
      <c r="A29" s="112" t="s">
        <v>219</v>
      </c>
      <c r="B29" s="112" t="s">
        <v>548</v>
      </c>
      <c r="C29" s="112" t="s">
        <v>549</v>
      </c>
      <c r="D29" s="113"/>
      <c r="E29" s="113">
        <v>10550000</v>
      </c>
      <c r="F29" s="113">
        <v>10550000</v>
      </c>
      <c r="G29" s="113"/>
      <c r="H29" s="113">
        <v>10550000</v>
      </c>
      <c r="I29" s="113"/>
      <c r="J29" s="113"/>
    </row>
    <row r="30" spans="1:10" s="111" customFormat="1" ht="33.950000000000003" customHeight="1" x14ac:dyDescent="0.25">
      <c r="A30" s="109" t="s">
        <v>550</v>
      </c>
      <c r="B30" s="109"/>
      <c r="C30" s="109"/>
      <c r="D30" s="110">
        <v>25789000</v>
      </c>
      <c r="E30" s="110">
        <v>24661035</v>
      </c>
      <c r="F30" s="110">
        <v>24661035</v>
      </c>
      <c r="G30" s="110">
        <v>1127965</v>
      </c>
      <c r="H30" s="110">
        <v>24661035</v>
      </c>
      <c r="I30" s="110"/>
      <c r="J30" s="110"/>
    </row>
    <row r="31" spans="1:10" s="111" customFormat="1" ht="33.950000000000003" customHeight="1" x14ac:dyDescent="0.25">
      <c r="A31" s="112" t="s">
        <v>304</v>
      </c>
      <c r="B31" s="112" t="s">
        <v>147</v>
      </c>
      <c r="C31" s="112" t="s">
        <v>551</v>
      </c>
      <c r="D31" s="113"/>
      <c r="E31" s="113">
        <v>4151035</v>
      </c>
      <c r="F31" s="113">
        <v>4151035</v>
      </c>
      <c r="G31" s="113"/>
      <c r="H31" s="113">
        <v>4151035</v>
      </c>
      <c r="I31" s="113"/>
      <c r="J31" s="113"/>
    </row>
    <row r="32" spans="1:10" s="111" customFormat="1" ht="33.950000000000003" customHeight="1" x14ac:dyDescent="0.25">
      <c r="A32" s="112" t="s">
        <v>234</v>
      </c>
      <c r="B32" s="112" t="s">
        <v>69</v>
      </c>
      <c r="C32" s="112" t="s">
        <v>552</v>
      </c>
      <c r="D32" s="113"/>
      <c r="E32" s="113">
        <v>2470000</v>
      </c>
      <c r="F32" s="113">
        <v>2470000</v>
      </c>
      <c r="G32" s="113"/>
      <c r="H32" s="113">
        <v>2470000</v>
      </c>
      <c r="I32" s="113"/>
      <c r="J32" s="113"/>
    </row>
    <row r="33" spans="1:10" s="111" customFormat="1" ht="33.950000000000003" customHeight="1" x14ac:dyDescent="0.25">
      <c r="A33" s="112" t="s">
        <v>241</v>
      </c>
      <c r="B33" s="112" t="s">
        <v>160</v>
      </c>
      <c r="C33" s="112" t="s">
        <v>553</v>
      </c>
      <c r="D33" s="113"/>
      <c r="E33" s="113">
        <v>4660000</v>
      </c>
      <c r="F33" s="113">
        <v>4660000</v>
      </c>
      <c r="G33" s="113"/>
      <c r="H33" s="113">
        <v>4660000</v>
      </c>
      <c r="I33" s="113"/>
      <c r="J33" s="113"/>
    </row>
    <row r="34" spans="1:10" s="111" customFormat="1" ht="33.950000000000003" customHeight="1" x14ac:dyDescent="0.25">
      <c r="A34" s="112" t="s">
        <v>248</v>
      </c>
      <c r="B34" s="112" t="s">
        <v>305</v>
      </c>
      <c r="C34" s="112" t="s">
        <v>554</v>
      </c>
      <c r="D34" s="113"/>
      <c r="E34" s="113">
        <v>5685000</v>
      </c>
      <c r="F34" s="113">
        <v>5685000</v>
      </c>
      <c r="G34" s="113"/>
      <c r="H34" s="113">
        <v>5685000</v>
      </c>
      <c r="I34" s="113"/>
      <c r="J34" s="113"/>
    </row>
    <row r="35" spans="1:10" s="111" customFormat="1" ht="33.950000000000003" customHeight="1" x14ac:dyDescent="0.25">
      <c r="A35" s="112" t="s">
        <v>253</v>
      </c>
      <c r="B35" s="112" t="s">
        <v>69</v>
      </c>
      <c r="C35" s="112" t="s">
        <v>555</v>
      </c>
      <c r="D35" s="113"/>
      <c r="E35" s="113">
        <v>7695000</v>
      </c>
      <c r="F35" s="113">
        <v>7695000</v>
      </c>
      <c r="G35" s="113"/>
      <c r="H35" s="113">
        <v>7695000</v>
      </c>
      <c r="I35" s="113"/>
      <c r="J35" s="113"/>
    </row>
    <row r="36" spans="1:10" s="111" customFormat="1" ht="33.950000000000003" customHeight="1" x14ac:dyDescent="0.25">
      <c r="A36" s="109" t="s">
        <v>556</v>
      </c>
      <c r="B36" s="109"/>
      <c r="C36" s="109"/>
      <c r="D36" s="110">
        <v>6563000</v>
      </c>
      <c r="E36" s="110">
        <v>6563000</v>
      </c>
      <c r="F36" s="110">
        <v>6563000</v>
      </c>
      <c r="G36" s="110"/>
      <c r="H36" s="110">
        <v>5483000</v>
      </c>
      <c r="I36" s="110"/>
      <c r="J36" s="110">
        <v>1080000</v>
      </c>
    </row>
    <row r="37" spans="1:10" s="111" customFormat="1" ht="33.950000000000003" customHeight="1" x14ac:dyDescent="0.25">
      <c r="A37" s="112" t="s">
        <v>261</v>
      </c>
      <c r="B37" s="112" t="s">
        <v>306</v>
      </c>
      <c r="C37" s="112" t="s">
        <v>557</v>
      </c>
      <c r="D37" s="113"/>
      <c r="E37" s="113">
        <v>2180000</v>
      </c>
      <c r="F37" s="113">
        <v>2180000</v>
      </c>
      <c r="G37" s="113"/>
      <c r="H37" s="113">
        <v>2180000</v>
      </c>
      <c r="I37" s="113"/>
      <c r="J37" s="113"/>
    </row>
    <row r="38" spans="1:10" s="111" customFormat="1" ht="33.950000000000003" customHeight="1" x14ac:dyDescent="0.25">
      <c r="A38" s="112" t="s">
        <v>265</v>
      </c>
      <c r="B38" s="112" t="s">
        <v>300</v>
      </c>
      <c r="C38" s="112" t="s">
        <v>518</v>
      </c>
      <c r="D38" s="113"/>
      <c r="E38" s="113">
        <v>2790000</v>
      </c>
      <c r="F38" s="113">
        <v>2790000</v>
      </c>
      <c r="G38" s="113"/>
      <c r="H38" s="113">
        <v>2790000</v>
      </c>
      <c r="I38" s="113"/>
      <c r="J38" s="113"/>
    </row>
    <row r="39" spans="1:10" s="111" customFormat="1" ht="33.950000000000003" customHeight="1" x14ac:dyDescent="0.25">
      <c r="A39" s="112" t="s">
        <v>558</v>
      </c>
      <c r="B39" s="112" t="s">
        <v>307</v>
      </c>
      <c r="C39" s="112" t="s">
        <v>559</v>
      </c>
      <c r="D39" s="113"/>
      <c r="E39" s="113">
        <v>513000</v>
      </c>
      <c r="F39" s="113">
        <v>513000</v>
      </c>
      <c r="G39" s="113"/>
      <c r="H39" s="113">
        <v>513000</v>
      </c>
      <c r="I39" s="113"/>
      <c r="J39" s="113"/>
    </row>
    <row r="40" spans="1:10" s="111" customFormat="1" ht="33.950000000000003" customHeight="1" x14ac:dyDescent="0.25">
      <c r="A40" s="112" t="s">
        <v>560</v>
      </c>
      <c r="B40" s="112" t="s">
        <v>55</v>
      </c>
      <c r="C40" s="112" t="s">
        <v>53</v>
      </c>
      <c r="D40" s="113"/>
      <c r="E40" s="113">
        <v>1080000</v>
      </c>
      <c r="F40" s="113">
        <v>1080000</v>
      </c>
      <c r="G40" s="113"/>
      <c r="H40" s="113"/>
      <c r="I40" s="113"/>
      <c r="J40" s="113">
        <v>1080000</v>
      </c>
    </row>
    <row r="41" spans="1:10" s="111" customFormat="1" ht="33.950000000000003" customHeight="1" x14ac:dyDescent="0.25">
      <c r="A41" s="109" t="s">
        <v>561</v>
      </c>
      <c r="B41" s="109"/>
      <c r="C41" s="109"/>
      <c r="D41" s="110">
        <v>21128000</v>
      </c>
      <c r="E41" s="110">
        <v>20999400</v>
      </c>
      <c r="F41" s="110">
        <v>20999400</v>
      </c>
      <c r="G41" s="110">
        <v>128600</v>
      </c>
      <c r="H41" s="110">
        <v>20999400</v>
      </c>
      <c r="I41" s="110"/>
      <c r="J41" s="110"/>
    </row>
    <row r="42" spans="1:10" s="111" customFormat="1" ht="33.950000000000003" customHeight="1" x14ac:dyDescent="0.25">
      <c r="A42" s="112" t="s">
        <v>273</v>
      </c>
      <c r="B42" s="112" t="s">
        <v>58</v>
      </c>
      <c r="C42" s="112" t="s">
        <v>562</v>
      </c>
      <c r="D42" s="113"/>
      <c r="E42" s="113">
        <v>9535000</v>
      </c>
      <c r="F42" s="113">
        <v>9535000</v>
      </c>
      <c r="G42" s="113"/>
      <c r="H42" s="113">
        <v>9535000</v>
      </c>
      <c r="I42" s="113"/>
      <c r="J42" s="113"/>
    </row>
    <row r="43" spans="1:10" s="111" customFormat="1" ht="33.950000000000003" customHeight="1" x14ac:dyDescent="0.25">
      <c r="A43" s="112" t="s">
        <v>277</v>
      </c>
      <c r="B43" s="112" t="s">
        <v>306</v>
      </c>
      <c r="C43" s="112" t="s">
        <v>540</v>
      </c>
      <c r="D43" s="113"/>
      <c r="E43" s="113">
        <v>1450000</v>
      </c>
      <c r="F43" s="113">
        <v>1450000</v>
      </c>
      <c r="G43" s="113"/>
      <c r="H43" s="113">
        <v>1450000</v>
      </c>
      <c r="I43" s="113"/>
      <c r="J43" s="113"/>
    </row>
    <row r="44" spans="1:10" s="111" customFormat="1" ht="33.950000000000003" customHeight="1" x14ac:dyDescent="0.25">
      <c r="A44" s="112" t="s">
        <v>279</v>
      </c>
      <c r="B44" s="112" t="s">
        <v>300</v>
      </c>
      <c r="C44" s="112" t="s">
        <v>559</v>
      </c>
      <c r="D44" s="113"/>
      <c r="E44" s="113">
        <v>7780000</v>
      </c>
      <c r="F44" s="113">
        <v>7780000</v>
      </c>
      <c r="G44" s="113"/>
      <c r="H44" s="113">
        <v>7780000</v>
      </c>
      <c r="I44" s="113"/>
      <c r="J44" s="113"/>
    </row>
    <row r="45" spans="1:10" s="111" customFormat="1" ht="33.950000000000003" customHeight="1" x14ac:dyDescent="0.25">
      <c r="A45" s="112" t="s">
        <v>282</v>
      </c>
      <c r="B45" s="112" t="s">
        <v>300</v>
      </c>
      <c r="C45" s="112" t="s">
        <v>554</v>
      </c>
      <c r="D45" s="113"/>
      <c r="E45" s="113">
        <v>2234400</v>
      </c>
      <c r="F45" s="113">
        <v>2234400</v>
      </c>
      <c r="G45" s="113"/>
      <c r="H45" s="113">
        <v>2234400</v>
      </c>
      <c r="I45" s="113"/>
      <c r="J45" s="113"/>
    </row>
    <row r="46" spans="1:10" s="111" customFormat="1" ht="33.950000000000003" customHeight="1" x14ac:dyDescent="0.25">
      <c r="A46" s="109" t="s">
        <v>563</v>
      </c>
      <c r="B46" s="109"/>
      <c r="C46" s="109"/>
      <c r="D46" s="110">
        <v>3750000</v>
      </c>
      <c r="E46" s="110">
        <v>3750000</v>
      </c>
      <c r="F46" s="110">
        <v>3750000</v>
      </c>
      <c r="G46" s="110"/>
      <c r="H46" s="110">
        <v>3750000</v>
      </c>
      <c r="I46" s="110"/>
      <c r="J46" s="110"/>
    </row>
    <row r="47" spans="1:10" s="111" customFormat="1" ht="33.950000000000003" customHeight="1" x14ac:dyDescent="0.25">
      <c r="A47" s="112" t="s">
        <v>277</v>
      </c>
      <c r="B47" s="112" t="s">
        <v>306</v>
      </c>
      <c r="C47" s="112" t="s">
        <v>540</v>
      </c>
      <c r="D47" s="113"/>
      <c r="E47" s="113">
        <v>3750000</v>
      </c>
      <c r="F47" s="113">
        <v>3750000</v>
      </c>
      <c r="G47" s="113"/>
      <c r="H47" s="113">
        <v>3750000</v>
      </c>
      <c r="I47" s="113"/>
      <c r="J47" s="113"/>
    </row>
    <row r="48" spans="1:10" s="111" customFormat="1" ht="33.950000000000003" customHeight="1" x14ac:dyDescent="0.25">
      <c r="A48" s="109" t="s">
        <v>564</v>
      </c>
      <c r="B48" s="109"/>
      <c r="C48" s="109"/>
      <c r="D48" s="110">
        <v>9050000</v>
      </c>
      <c r="E48" s="110">
        <v>8597000</v>
      </c>
      <c r="F48" s="110">
        <v>8597000</v>
      </c>
      <c r="G48" s="110">
        <v>453000</v>
      </c>
      <c r="H48" s="110">
        <v>8267000</v>
      </c>
      <c r="I48" s="110"/>
      <c r="J48" s="110">
        <v>330000</v>
      </c>
    </row>
    <row r="49" spans="1:10" s="111" customFormat="1" ht="33.950000000000003" customHeight="1" x14ac:dyDescent="0.25">
      <c r="A49" s="112" t="s">
        <v>565</v>
      </c>
      <c r="B49" s="112" t="s">
        <v>305</v>
      </c>
      <c r="C49" s="112" t="s">
        <v>566</v>
      </c>
      <c r="D49" s="113"/>
      <c r="E49" s="113">
        <v>8597000</v>
      </c>
      <c r="F49" s="113">
        <v>8597000</v>
      </c>
      <c r="G49" s="113"/>
      <c r="H49" s="113">
        <v>8267000</v>
      </c>
      <c r="I49" s="113"/>
      <c r="J49" s="113">
        <v>330000</v>
      </c>
    </row>
    <row r="50" spans="1:10" s="111" customFormat="1" ht="33.950000000000003" customHeight="1" x14ac:dyDescent="0.25">
      <c r="A50" s="112" t="s">
        <v>567</v>
      </c>
      <c r="B50" s="112"/>
      <c r="C50" s="112"/>
      <c r="D50" s="113">
        <v>308533000</v>
      </c>
      <c r="E50" s="113">
        <v>304510435</v>
      </c>
      <c r="F50" s="113">
        <v>304510435</v>
      </c>
      <c r="G50" s="113">
        <v>4022565</v>
      </c>
      <c r="H50" s="113">
        <v>301425678</v>
      </c>
      <c r="I50" s="113"/>
      <c r="J50" s="113">
        <v>3084757</v>
      </c>
    </row>
  </sheetData>
  <mergeCells count="13">
    <mergeCell ref="H4:H5"/>
    <mergeCell ref="I4:I5"/>
    <mergeCell ref="J4:J5"/>
    <mergeCell ref="A1:J1"/>
    <mergeCell ref="A2:J2"/>
    <mergeCell ref="A3:J3"/>
    <mergeCell ref="A4:A5"/>
    <mergeCell ref="B4:B5"/>
    <mergeCell ref="C4:C5"/>
    <mergeCell ref="D4:D5"/>
    <mergeCell ref="E4:E5"/>
    <mergeCell ref="F4:F5"/>
    <mergeCell ref="G4:G5"/>
  </mergeCells>
  <phoneticPr fontId="5" type="noConversion"/>
  <printOptions horizontalCentered="1"/>
  <pageMargins left="0.19685039370078741" right="0.19685039370078741" top="0.39370078740157483" bottom="0.39370078740157483" header="0" footer="0"/>
  <pageSetup paperSize="9" scale="78" orientation="portrait" r:id="rId1"/>
  <headerFooter alignWithMargins="0">
    <oddFooter>第 &amp;P 頁，共 &amp;N 頁</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4"/>
  <sheetViews>
    <sheetView topLeftCell="A379" zoomScale="75" zoomScaleNormal="75" workbookViewId="0">
      <selection activeCell="M8" sqref="M8"/>
    </sheetView>
  </sheetViews>
  <sheetFormatPr defaultRowHeight="16.5" x14ac:dyDescent="0.25"/>
  <cols>
    <col min="1" max="1" width="5.875" customWidth="1"/>
    <col min="2" max="2" width="6.375" customWidth="1"/>
    <col min="4" max="4" width="18.625" customWidth="1"/>
    <col min="5" max="5" width="23.75" customWidth="1"/>
    <col min="6" max="6" width="10.25" customWidth="1"/>
    <col min="8" max="8" width="10.25" customWidth="1"/>
    <col min="13" max="13" width="10.25" customWidth="1"/>
    <col min="15" max="15" width="10.25" customWidth="1"/>
    <col min="17" max="17" width="8.625" customWidth="1"/>
    <col min="18" max="18" width="10.25" customWidth="1"/>
    <col min="19" max="19" width="3.875" hidden="1" customWidth="1"/>
    <col min="20" max="20" width="10.25" hidden="1" customWidth="1"/>
    <col min="21" max="21" width="3.875" hidden="1" customWidth="1"/>
    <col min="22" max="22" width="10.25" hidden="1" customWidth="1"/>
    <col min="23" max="23" width="3.625" customWidth="1"/>
    <col min="24" max="24" width="3.75" customWidth="1"/>
    <col min="25" max="25" width="3.375" customWidth="1"/>
    <col min="26" max="26" width="23.5" customWidth="1"/>
    <col min="257" max="257" width="5.875" customWidth="1"/>
    <col min="258" max="258" width="6.375" customWidth="1"/>
    <col min="260" max="260" width="18.625" customWidth="1"/>
    <col min="261" max="261" width="23.75" customWidth="1"/>
    <col min="262" max="262" width="10.25" customWidth="1"/>
    <col min="264" max="264" width="10.25" customWidth="1"/>
    <col min="269" max="269" width="10.25" customWidth="1"/>
    <col min="271" max="271" width="10.25" customWidth="1"/>
    <col min="273" max="273" width="8.625" customWidth="1"/>
    <col min="274" max="274" width="10.25" customWidth="1"/>
    <col min="275" max="278" width="0" hidden="1" customWidth="1"/>
    <col min="279" max="279" width="3.625" customWidth="1"/>
    <col min="280" max="280" width="3.75" customWidth="1"/>
    <col min="281" max="281" width="3.375" customWidth="1"/>
    <col min="282" max="282" width="23.5" customWidth="1"/>
    <col min="513" max="513" width="5.875" customWidth="1"/>
    <col min="514" max="514" width="6.375" customWidth="1"/>
    <col min="516" max="516" width="18.625" customWidth="1"/>
    <col min="517" max="517" width="23.75" customWidth="1"/>
    <col min="518" max="518" width="10.25" customWidth="1"/>
    <col min="520" max="520" width="10.25" customWidth="1"/>
    <col min="525" max="525" width="10.25" customWidth="1"/>
    <col min="527" max="527" width="10.25" customWidth="1"/>
    <col min="529" max="529" width="8.625" customWidth="1"/>
    <col min="530" max="530" width="10.25" customWidth="1"/>
    <col min="531" max="534" width="0" hidden="1" customWidth="1"/>
    <col min="535" max="535" width="3.625" customWidth="1"/>
    <col min="536" max="536" width="3.75" customWidth="1"/>
    <col min="537" max="537" width="3.375" customWidth="1"/>
    <col min="538" max="538" width="23.5" customWidth="1"/>
    <col min="769" max="769" width="5.875" customWidth="1"/>
    <col min="770" max="770" width="6.375" customWidth="1"/>
    <col min="772" max="772" width="18.625" customWidth="1"/>
    <col min="773" max="773" width="23.75" customWidth="1"/>
    <col min="774" max="774" width="10.25" customWidth="1"/>
    <col min="776" max="776" width="10.25" customWidth="1"/>
    <col min="781" max="781" width="10.25" customWidth="1"/>
    <col min="783" max="783" width="10.25" customWidth="1"/>
    <col min="785" max="785" width="8.625" customWidth="1"/>
    <col min="786" max="786" width="10.25" customWidth="1"/>
    <col min="787" max="790" width="0" hidden="1" customWidth="1"/>
    <col min="791" max="791" width="3.625" customWidth="1"/>
    <col min="792" max="792" width="3.75" customWidth="1"/>
    <col min="793" max="793" width="3.375" customWidth="1"/>
    <col min="794" max="794" width="23.5" customWidth="1"/>
    <col min="1025" max="1025" width="5.875" customWidth="1"/>
    <col min="1026" max="1026" width="6.375" customWidth="1"/>
    <col min="1028" max="1028" width="18.625" customWidth="1"/>
    <col min="1029" max="1029" width="23.75" customWidth="1"/>
    <col min="1030" max="1030" width="10.25" customWidth="1"/>
    <col min="1032" max="1032" width="10.25" customWidth="1"/>
    <col min="1037" max="1037" width="10.25" customWidth="1"/>
    <col min="1039" max="1039" width="10.25" customWidth="1"/>
    <col min="1041" max="1041" width="8.625" customWidth="1"/>
    <col min="1042" max="1042" width="10.25" customWidth="1"/>
    <col min="1043" max="1046" width="0" hidden="1" customWidth="1"/>
    <col min="1047" max="1047" width="3.625" customWidth="1"/>
    <col min="1048" max="1048" width="3.75" customWidth="1"/>
    <col min="1049" max="1049" width="3.375" customWidth="1"/>
    <col min="1050" max="1050" width="23.5" customWidth="1"/>
    <col min="1281" max="1281" width="5.875" customWidth="1"/>
    <col min="1282" max="1282" width="6.375" customWidth="1"/>
    <col min="1284" max="1284" width="18.625" customWidth="1"/>
    <col min="1285" max="1285" width="23.75" customWidth="1"/>
    <col min="1286" max="1286" width="10.25" customWidth="1"/>
    <col min="1288" max="1288" width="10.25" customWidth="1"/>
    <col min="1293" max="1293" width="10.25" customWidth="1"/>
    <col min="1295" max="1295" width="10.25" customWidth="1"/>
    <col min="1297" max="1297" width="8.625" customWidth="1"/>
    <col min="1298" max="1298" width="10.25" customWidth="1"/>
    <col min="1299" max="1302" width="0" hidden="1" customWidth="1"/>
    <col min="1303" max="1303" width="3.625" customWidth="1"/>
    <col min="1304" max="1304" width="3.75" customWidth="1"/>
    <col min="1305" max="1305" width="3.375" customWidth="1"/>
    <col min="1306" max="1306" width="23.5" customWidth="1"/>
    <col min="1537" max="1537" width="5.875" customWidth="1"/>
    <col min="1538" max="1538" width="6.375" customWidth="1"/>
    <col min="1540" max="1540" width="18.625" customWidth="1"/>
    <col min="1541" max="1541" width="23.75" customWidth="1"/>
    <col min="1542" max="1542" width="10.25" customWidth="1"/>
    <col min="1544" max="1544" width="10.25" customWidth="1"/>
    <col min="1549" max="1549" width="10.25" customWidth="1"/>
    <col min="1551" max="1551" width="10.25" customWidth="1"/>
    <col min="1553" max="1553" width="8.625" customWidth="1"/>
    <col min="1554" max="1554" width="10.25" customWidth="1"/>
    <col min="1555" max="1558" width="0" hidden="1" customWidth="1"/>
    <col min="1559" max="1559" width="3.625" customWidth="1"/>
    <col min="1560" max="1560" width="3.75" customWidth="1"/>
    <col min="1561" max="1561" width="3.375" customWidth="1"/>
    <col min="1562" max="1562" width="23.5" customWidth="1"/>
    <col min="1793" max="1793" width="5.875" customWidth="1"/>
    <col min="1794" max="1794" width="6.375" customWidth="1"/>
    <col min="1796" max="1796" width="18.625" customWidth="1"/>
    <col min="1797" max="1797" width="23.75" customWidth="1"/>
    <col min="1798" max="1798" width="10.25" customWidth="1"/>
    <col min="1800" max="1800" width="10.25" customWidth="1"/>
    <col min="1805" max="1805" width="10.25" customWidth="1"/>
    <col min="1807" max="1807" width="10.25" customWidth="1"/>
    <col min="1809" max="1809" width="8.625" customWidth="1"/>
    <col min="1810" max="1810" width="10.25" customWidth="1"/>
    <col min="1811" max="1814" width="0" hidden="1" customWidth="1"/>
    <col min="1815" max="1815" width="3.625" customWidth="1"/>
    <col min="1816" max="1816" width="3.75" customWidth="1"/>
    <col min="1817" max="1817" width="3.375" customWidth="1"/>
    <col min="1818" max="1818" width="23.5" customWidth="1"/>
    <col min="2049" max="2049" width="5.875" customWidth="1"/>
    <col min="2050" max="2050" width="6.375" customWidth="1"/>
    <col min="2052" max="2052" width="18.625" customWidth="1"/>
    <col min="2053" max="2053" width="23.75" customWidth="1"/>
    <col min="2054" max="2054" width="10.25" customWidth="1"/>
    <col min="2056" max="2056" width="10.25" customWidth="1"/>
    <col min="2061" max="2061" width="10.25" customWidth="1"/>
    <col min="2063" max="2063" width="10.25" customWidth="1"/>
    <col min="2065" max="2065" width="8.625" customWidth="1"/>
    <col min="2066" max="2066" width="10.25" customWidth="1"/>
    <col min="2067" max="2070" width="0" hidden="1" customWidth="1"/>
    <col min="2071" max="2071" width="3.625" customWidth="1"/>
    <col min="2072" max="2072" width="3.75" customWidth="1"/>
    <col min="2073" max="2073" width="3.375" customWidth="1"/>
    <col min="2074" max="2074" width="23.5" customWidth="1"/>
    <col min="2305" max="2305" width="5.875" customWidth="1"/>
    <col min="2306" max="2306" width="6.375" customWidth="1"/>
    <col min="2308" max="2308" width="18.625" customWidth="1"/>
    <col min="2309" max="2309" width="23.75" customWidth="1"/>
    <col min="2310" max="2310" width="10.25" customWidth="1"/>
    <col min="2312" max="2312" width="10.25" customWidth="1"/>
    <col min="2317" max="2317" width="10.25" customWidth="1"/>
    <col min="2319" max="2319" width="10.25" customWidth="1"/>
    <col min="2321" max="2321" width="8.625" customWidth="1"/>
    <col min="2322" max="2322" width="10.25" customWidth="1"/>
    <col min="2323" max="2326" width="0" hidden="1" customWidth="1"/>
    <col min="2327" max="2327" width="3.625" customWidth="1"/>
    <col min="2328" max="2328" width="3.75" customWidth="1"/>
    <col min="2329" max="2329" width="3.375" customWidth="1"/>
    <col min="2330" max="2330" width="23.5" customWidth="1"/>
    <col min="2561" max="2561" width="5.875" customWidth="1"/>
    <col min="2562" max="2562" width="6.375" customWidth="1"/>
    <col min="2564" max="2564" width="18.625" customWidth="1"/>
    <col min="2565" max="2565" width="23.75" customWidth="1"/>
    <col min="2566" max="2566" width="10.25" customWidth="1"/>
    <col min="2568" max="2568" width="10.25" customWidth="1"/>
    <col min="2573" max="2573" width="10.25" customWidth="1"/>
    <col min="2575" max="2575" width="10.25" customWidth="1"/>
    <col min="2577" max="2577" width="8.625" customWidth="1"/>
    <col min="2578" max="2578" width="10.25" customWidth="1"/>
    <col min="2579" max="2582" width="0" hidden="1" customWidth="1"/>
    <col min="2583" max="2583" width="3.625" customWidth="1"/>
    <col min="2584" max="2584" width="3.75" customWidth="1"/>
    <col min="2585" max="2585" width="3.375" customWidth="1"/>
    <col min="2586" max="2586" width="23.5" customWidth="1"/>
    <col min="2817" max="2817" width="5.875" customWidth="1"/>
    <col min="2818" max="2818" width="6.375" customWidth="1"/>
    <col min="2820" max="2820" width="18.625" customWidth="1"/>
    <col min="2821" max="2821" width="23.75" customWidth="1"/>
    <col min="2822" max="2822" width="10.25" customWidth="1"/>
    <col min="2824" max="2824" width="10.25" customWidth="1"/>
    <col min="2829" max="2829" width="10.25" customWidth="1"/>
    <col min="2831" max="2831" width="10.25" customWidth="1"/>
    <col min="2833" max="2833" width="8.625" customWidth="1"/>
    <col min="2834" max="2834" width="10.25" customWidth="1"/>
    <col min="2835" max="2838" width="0" hidden="1" customWidth="1"/>
    <col min="2839" max="2839" width="3.625" customWidth="1"/>
    <col min="2840" max="2840" width="3.75" customWidth="1"/>
    <col min="2841" max="2841" width="3.375" customWidth="1"/>
    <col min="2842" max="2842" width="23.5" customWidth="1"/>
    <col min="3073" max="3073" width="5.875" customWidth="1"/>
    <col min="3074" max="3074" width="6.375" customWidth="1"/>
    <col min="3076" max="3076" width="18.625" customWidth="1"/>
    <col min="3077" max="3077" width="23.75" customWidth="1"/>
    <col min="3078" max="3078" width="10.25" customWidth="1"/>
    <col min="3080" max="3080" width="10.25" customWidth="1"/>
    <col min="3085" max="3085" width="10.25" customWidth="1"/>
    <col min="3087" max="3087" width="10.25" customWidth="1"/>
    <col min="3089" max="3089" width="8.625" customWidth="1"/>
    <col min="3090" max="3090" width="10.25" customWidth="1"/>
    <col min="3091" max="3094" width="0" hidden="1" customWidth="1"/>
    <col min="3095" max="3095" width="3.625" customWidth="1"/>
    <col min="3096" max="3096" width="3.75" customWidth="1"/>
    <col min="3097" max="3097" width="3.375" customWidth="1"/>
    <col min="3098" max="3098" width="23.5" customWidth="1"/>
    <col min="3329" max="3329" width="5.875" customWidth="1"/>
    <col min="3330" max="3330" width="6.375" customWidth="1"/>
    <col min="3332" max="3332" width="18.625" customWidth="1"/>
    <col min="3333" max="3333" width="23.75" customWidth="1"/>
    <col min="3334" max="3334" width="10.25" customWidth="1"/>
    <col min="3336" max="3336" width="10.25" customWidth="1"/>
    <col min="3341" max="3341" width="10.25" customWidth="1"/>
    <col min="3343" max="3343" width="10.25" customWidth="1"/>
    <col min="3345" max="3345" width="8.625" customWidth="1"/>
    <col min="3346" max="3346" width="10.25" customWidth="1"/>
    <col min="3347" max="3350" width="0" hidden="1" customWidth="1"/>
    <col min="3351" max="3351" width="3.625" customWidth="1"/>
    <col min="3352" max="3352" width="3.75" customWidth="1"/>
    <col min="3353" max="3353" width="3.375" customWidth="1"/>
    <col min="3354" max="3354" width="23.5" customWidth="1"/>
    <col min="3585" max="3585" width="5.875" customWidth="1"/>
    <col min="3586" max="3586" width="6.375" customWidth="1"/>
    <col min="3588" max="3588" width="18.625" customWidth="1"/>
    <col min="3589" max="3589" width="23.75" customWidth="1"/>
    <col min="3590" max="3590" width="10.25" customWidth="1"/>
    <col min="3592" max="3592" width="10.25" customWidth="1"/>
    <col min="3597" max="3597" width="10.25" customWidth="1"/>
    <col min="3599" max="3599" width="10.25" customWidth="1"/>
    <col min="3601" max="3601" width="8.625" customWidth="1"/>
    <col min="3602" max="3602" width="10.25" customWidth="1"/>
    <col min="3603" max="3606" width="0" hidden="1" customWidth="1"/>
    <col min="3607" max="3607" width="3.625" customWidth="1"/>
    <col min="3608" max="3608" width="3.75" customWidth="1"/>
    <col min="3609" max="3609" width="3.375" customWidth="1"/>
    <col min="3610" max="3610" width="23.5" customWidth="1"/>
    <col min="3841" max="3841" width="5.875" customWidth="1"/>
    <col min="3842" max="3842" width="6.375" customWidth="1"/>
    <col min="3844" max="3844" width="18.625" customWidth="1"/>
    <col min="3845" max="3845" width="23.75" customWidth="1"/>
    <col min="3846" max="3846" width="10.25" customWidth="1"/>
    <col min="3848" max="3848" width="10.25" customWidth="1"/>
    <col min="3853" max="3853" width="10.25" customWidth="1"/>
    <col min="3855" max="3855" width="10.25" customWidth="1"/>
    <col min="3857" max="3857" width="8.625" customWidth="1"/>
    <col min="3858" max="3858" width="10.25" customWidth="1"/>
    <col min="3859" max="3862" width="0" hidden="1" customWidth="1"/>
    <col min="3863" max="3863" width="3.625" customWidth="1"/>
    <col min="3864" max="3864" width="3.75" customWidth="1"/>
    <col min="3865" max="3865" width="3.375" customWidth="1"/>
    <col min="3866" max="3866" width="23.5" customWidth="1"/>
    <col min="4097" max="4097" width="5.875" customWidth="1"/>
    <col min="4098" max="4098" width="6.375" customWidth="1"/>
    <col min="4100" max="4100" width="18.625" customWidth="1"/>
    <col min="4101" max="4101" width="23.75" customWidth="1"/>
    <col min="4102" max="4102" width="10.25" customWidth="1"/>
    <col min="4104" max="4104" width="10.25" customWidth="1"/>
    <col min="4109" max="4109" width="10.25" customWidth="1"/>
    <col min="4111" max="4111" width="10.25" customWidth="1"/>
    <col min="4113" max="4113" width="8.625" customWidth="1"/>
    <col min="4114" max="4114" width="10.25" customWidth="1"/>
    <col min="4115" max="4118" width="0" hidden="1" customWidth="1"/>
    <col min="4119" max="4119" width="3.625" customWidth="1"/>
    <col min="4120" max="4120" width="3.75" customWidth="1"/>
    <col min="4121" max="4121" width="3.375" customWidth="1"/>
    <col min="4122" max="4122" width="23.5" customWidth="1"/>
    <col min="4353" max="4353" width="5.875" customWidth="1"/>
    <col min="4354" max="4354" width="6.375" customWidth="1"/>
    <col min="4356" max="4356" width="18.625" customWidth="1"/>
    <col min="4357" max="4357" width="23.75" customWidth="1"/>
    <col min="4358" max="4358" width="10.25" customWidth="1"/>
    <col min="4360" max="4360" width="10.25" customWidth="1"/>
    <col min="4365" max="4365" width="10.25" customWidth="1"/>
    <col min="4367" max="4367" width="10.25" customWidth="1"/>
    <col min="4369" max="4369" width="8.625" customWidth="1"/>
    <col min="4370" max="4370" width="10.25" customWidth="1"/>
    <col min="4371" max="4374" width="0" hidden="1" customWidth="1"/>
    <col min="4375" max="4375" width="3.625" customWidth="1"/>
    <col min="4376" max="4376" width="3.75" customWidth="1"/>
    <col min="4377" max="4377" width="3.375" customWidth="1"/>
    <col min="4378" max="4378" width="23.5" customWidth="1"/>
    <col min="4609" max="4609" width="5.875" customWidth="1"/>
    <col min="4610" max="4610" width="6.375" customWidth="1"/>
    <col min="4612" max="4612" width="18.625" customWidth="1"/>
    <col min="4613" max="4613" width="23.75" customWidth="1"/>
    <col min="4614" max="4614" width="10.25" customWidth="1"/>
    <col min="4616" max="4616" width="10.25" customWidth="1"/>
    <col min="4621" max="4621" width="10.25" customWidth="1"/>
    <col min="4623" max="4623" width="10.25" customWidth="1"/>
    <col min="4625" max="4625" width="8.625" customWidth="1"/>
    <col min="4626" max="4626" width="10.25" customWidth="1"/>
    <col min="4627" max="4630" width="0" hidden="1" customWidth="1"/>
    <col min="4631" max="4631" width="3.625" customWidth="1"/>
    <col min="4632" max="4632" width="3.75" customWidth="1"/>
    <col min="4633" max="4633" width="3.375" customWidth="1"/>
    <col min="4634" max="4634" width="23.5" customWidth="1"/>
    <col min="4865" max="4865" width="5.875" customWidth="1"/>
    <col min="4866" max="4866" width="6.375" customWidth="1"/>
    <col min="4868" max="4868" width="18.625" customWidth="1"/>
    <col min="4869" max="4869" width="23.75" customWidth="1"/>
    <col min="4870" max="4870" width="10.25" customWidth="1"/>
    <col min="4872" max="4872" width="10.25" customWidth="1"/>
    <col min="4877" max="4877" width="10.25" customWidth="1"/>
    <col min="4879" max="4879" width="10.25" customWidth="1"/>
    <col min="4881" max="4881" width="8.625" customWidth="1"/>
    <col min="4882" max="4882" width="10.25" customWidth="1"/>
    <col min="4883" max="4886" width="0" hidden="1" customWidth="1"/>
    <col min="4887" max="4887" width="3.625" customWidth="1"/>
    <col min="4888" max="4888" width="3.75" customWidth="1"/>
    <col min="4889" max="4889" width="3.375" customWidth="1"/>
    <col min="4890" max="4890" width="23.5" customWidth="1"/>
    <col min="5121" max="5121" width="5.875" customWidth="1"/>
    <col min="5122" max="5122" width="6.375" customWidth="1"/>
    <col min="5124" max="5124" width="18.625" customWidth="1"/>
    <col min="5125" max="5125" width="23.75" customWidth="1"/>
    <col min="5126" max="5126" width="10.25" customWidth="1"/>
    <col min="5128" max="5128" width="10.25" customWidth="1"/>
    <col min="5133" max="5133" width="10.25" customWidth="1"/>
    <col min="5135" max="5135" width="10.25" customWidth="1"/>
    <col min="5137" max="5137" width="8.625" customWidth="1"/>
    <col min="5138" max="5138" width="10.25" customWidth="1"/>
    <col min="5139" max="5142" width="0" hidden="1" customWidth="1"/>
    <col min="5143" max="5143" width="3.625" customWidth="1"/>
    <col min="5144" max="5144" width="3.75" customWidth="1"/>
    <col min="5145" max="5145" width="3.375" customWidth="1"/>
    <col min="5146" max="5146" width="23.5" customWidth="1"/>
    <col min="5377" max="5377" width="5.875" customWidth="1"/>
    <col min="5378" max="5378" width="6.375" customWidth="1"/>
    <col min="5380" max="5380" width="18.625" customWidth="1"/>
    <col min="5381" max="5381" width="23.75" customWidth="1"/>
    <col min="5382" max="5382" width="10.25" customWidth="1"/>
    <col min="5384" max="5384" width="10.25" customWidth="1"/>
    <col min="5389" max="5389" width="10.25" customWidth="1"/>
    <col min="5391" max="5391" width="10.25" customWidth="1"/>
    <col min="5393" max="5393" width="8.625" customWidth="1"/>
    <col min="5394" max="5394" width="10.25" customWidth="1"/>
    <col min="5395" max="5398" width="0" hidden="1" customWidth="1"/>
    <col min="5399" max="5399" width="3.625" customWidth="1"/>
    <col min="5400" max="5400" width="3.75" customWidth="1"/>
    <col min="5401" max="5401" width="3.375" customWidth="1"/>
    <col min="5402" max="5402" width="23.5" customWidth="1"/>
    <col min="5633" max="5633" width="5.875" customWidth="1"/>
    <col min="5634" max="5634" width="6.375" customWidth="1"/>
    <col min="5636" max="5636" width="18.625" customWidth="1"/>
    <col min="5637" max="5637" width="23.75" customWidth="1"/>
    <col min="5638" max="5638" width="10.25" customWidth="1"/>
    <col min="5640" max="5640" width="10.25" customWidth="1"/>
    <col min="5645" max="5645" width="10.25" customWidth="1"/>
    <col min="5647" max="5647" width="10.25" customWidth="1"/>
    <col min="5649" max="5649" width="8.625" customWidth="1"/>
    <col min="5650" max="5650" width="10.25" customWidth="1"/>
    <col min="5651" max="5654" width="0" hidden="1" customWidth="1"/>
    <col min="5655" max="5655" width="3.625" customWidth="1"/>
    <col min="5656" max="5656" width="3.75" customWidth="1"/>
    <col min="5657" max="5657" width="3.375" customWidth="1"/>
    <col min="5658" max="5658" width="23.5" customWidth="1"/>
    <col min="5889" max="5889" width="5.875" customWidth="1"/>
    <col min="5890" max="5890" width="6.375" customWidth="1"/>
    <col min="5892" max="5892" width="18.625" customWidth="1"/>
    <col min="5893" max="5893" width="23.75" customWidth="1"/>
    <col min="5894" max="5894" width="10.25" customWidth="1"/>
    <col min="5896" max="5896" width="10.25" customWidth="1"/>
    <col min="5901" max="5901" width="10.25" customWidth="1"/>
    <col min="5903" max="5903" width="10.25" customWidth="1"/>
    <col min="5905" max="5905" width="8.625" customWidth="1"/>
    <col min="5906" max="5906" width="10.25" customWidth="1"/>
    <col min="5907" max="5910" width="0" hidden="1" customWidth="1"/>
    <col min="5911" max="5911" width="3.625" customWidth="1"/>
    <col min="5912" max="5912" width="3.75" customWidth="1"/>
    <col min="5913" max="5913" width="3.375" customWidth="1"/>
    <col min="5914" max="5914" width="23.5" customWidth="1"/>
    <col min="6145" max="6145" width="5.875" customWidth="1"/>
    <col min="6146" max="6146" width="6.375" customWidth="1"/>
    <col min="6148" max="6148" width="18.625" customWidth="1"/>
    <col min="6149" max="6149" width="23.75" customWidth="1"/>
    <col min="6150" max="6150" width="10.25" customWidth="1"/>
    <col min="6152" max="6152" width="10.25" customWidth="1"/>
    <col min="6157" max="6157" width="10.25" customWidth="1"/>
    <col min="6159" max="6159" width="10.25" customWidth="1"/>
    <col min="6161" max="6161" width="8.625" customWidth="1"/>
    <col min="6162" max="6162" width="10.25" customWidth="1"/>
    <col min="6163" max="6166" width="0" hidden="1" customWidth="1"/>
    <col min="6167" max="6167" width="3.625" customWidth="1"/>
    <col min="6168" max="6168" width="3.75" customWidth="1"/>
    <col min="6169" max="6169" width="3.375" customWidth="1"/>
    <col min="6170" max="6170" width="23.5" customWidth="1"/>
    <col min="6401" max="6401" width="5.875" customWidth="1"/>
    <col min="6402" max="6402" width="6.375" customWidth="1"/>
    <col min="6404" max="6404" width="18.625" customWidth="1"/>
    <col min="6405" max="6405" width="23.75" customWidth="1"/>
    <col min="6406" max="6406" width="10.25" customWidth="1"/>
    <col min="6408" max="6408" width="10.25" customWidth="1"/>
    <col min="6413" max="6413" width="10.25" customWidth="1"/>
    <col min="6415" max="6415" width="10.25" customWidth="1"/>
    <col min="6417" max="6417" width="8.625" customWidth="1"/>
    <col min="6418" max="6418" width="10.25" customWidth="1"/>
    <col min="6419" max="6422" width="0" hidden="1" customWidth="1"/>
    <col min="6423" max="6423" width="3.625" customWidth="1"/>
    <col min="6424" max="6424" width="3.75" customWidth="1"/>
    <col min="6425" max="6425" width="3.375" customWidth="1"/>
    <col min="6426" max="6426" width="23.5" customWidth="1"/>
    <col min="6657" max="6657" width="5.875" customWidth="1"/>
    <col min="6658" max="6658" width="6.375" customWidth="1"/>
    <col min="6660" max="6660" width="18.625" customWidth="1"/>
    <col min="6661" max="6661" width="23.75" customWidth="1"/>
    <col min="6662" max="6662" width="10.25" customWidth="1"/>
    <col min="6664" max="6664" width="10.25" customWidth="1"/>
    <col min="6669" max="6669" width="10.25" customWidth="1"/>
    <col min="6671" max="6671" width="10.25" customWidth="1"/>
    <col min="6673" max="6673" width="8.625" customWidth="1"/>
    <col min="6674" max="6674" width="10.25" customWidth="1"/>
    <col min="6675" max="6678" width="0" hidden="1" customWidth="1"/>
    <col min="6679" max="6679" width="3.625" customWidth="1"/>
    <col min="6680" max="6680" width="3.75" customWidth="1"/>
    <col min="6681" max="6681" width="3.375" customWidth="1"/>
    <col min="6682" max="6682" width="23.5" customWidth="1"/>
    <col min="6913" max="6913" width="5.875" customWidth="1"/>
    <col min="6914" max="6914" width="6.375" customWidth="1"/>
    <col min="6916" max="6916" width="18.625" customWidth="1"/>
    <col min="6917" max="6917" width="23.75" customWidth="1"/>
    <col min="6918" max="6918" width="10.25" customWidth="1"/>
    <col min="6920" max="6920" width="10.25" customWidth="1"/>
    <col min="6925" max="6925" width="10.25" customWidth="1"/>
    <col min="6927" max="6927" width="10.25" customWidth="1"/>
    <col min="6929" max="6929" width="8.625" customWidth="1"/>
    <col min="6930" max="6930" width="10.25" customWidth="1"/>
    <col min="6931" max="6934" width="0" hidden="1" customWidth="1"/>
    <col min="6935" max="6935" width="3.625" customWidth="1"/>
    <col min="6936" max="6936" width="3.75" customWidth="1"/>
    <col min="6937" max="6937" width="3.375" customWidth="1"/>
    <col min="6938" max="6938" width="23.5" customWidth="1"/>
    <col min="7169" max="7169" width="5.875" customWidth="1"/>
    <col min="7170" max="7170" width="6.375" customWidth="1"/>
    <col min="7172" max="7172" width="18.625" customWidth="1"/>
    <col min="7173" max="7173" width="23.75" customWidth="1"/>
    <col min="7174" max="7174" width="10.25" customWidth="1"/>
    <col min="7176" max="7176" width="10.25" customWidth="1"/>
    <col min="7181" max="7181" width="10.25" customWidth="1"/>
    <col min="7183" max="7183" width="10.25" customWidth="1"/>
    <col min="7185" max="7185" width="8.625" customWidth="1"/>
    <col min="7186" max="7186" width="10.25" customWidth="1"/>
    <col min="7187" max="7190" width="0" hidden="1" customWidth="1"/>
    <col min="7191" max="7191" width="3.625" customWidth="1"/>
    <col min="7192" max="7192" width="3.75" customWidth="1"/>
    <col min="7193" max="7193" width="3.375" customWidth="1"/>
    <col min="7194" max="7194" width="23.5" customWidth="1"/>
    <col min="7425" max="7425" width="5.875" customWidth="1"/>
    <col min="7426" max="7426" width="6.375" customWidth="1"/>
    <col min="7428" max="7428" width="18.625" customWidth="1"/>
    <col min="7429" max="7429" width="23.75" customWidth="1"/>
    <col min="7430" max="7430" width="10.25" customWidth="1"/>
    <col min="7432" max="7432" width="10.25" customWidth="1"/>
    <col min="7437" max="7437" width="10.25" customWidth="1"/>
    <col min="7439" max="7439" width="10.25" customWidth="1"/>
    <col min="7441" max="7441" width="8.625" customWidth="1"/>
    <col min="7442" max="7442" width="10.25" customWidth="1"/>
    <col min="7443" max="7446" width="0" hidden="1" customWidth="1"/>
    <col min="7447" max="7447" width="3.625" customWidth="1"/>
    <col min="7448" max="7448" width="3.75" customWidth="1"/>
    <col min="7449" max="7449" width="3.375" customWidth="1"/>
    <col min="7450" max="7450" width="23.5" customWidth="1"/>
    <col min="7681" max="7681" width="5.875" customWidth="1"/>
    <col min="7682" max="7682" width="6.375" customWidth="1"/>
    <col min="7684" max="7684" width="18.625" customWidth="1"/>
    <col min="7685" max="7685" width="23.75" customWidth="1"/>
    <col min="7686" max="7686" width="10.25" customWidth="1"/>
    <col min="7688" max="7688" width="10.25" customWidth="1"/>
    <col min="7693" max="7693" width="10.25" customWidth="1"/>
    <col min="7695" max="7695" width="10.25" customWidth="1"/>
    <col min="7697" max="7697" width="8.625" customWidth="1"/>
    <col min="7698" max="7698" width="10.25" customWidth="1"/>
    <col min="7699" max="7702" width="0" hidden="1" customWidth="1"/>
    <col min="7703" max="7703" width="3.625" customWidth="1"/>
    <col min="7704" max="7704" width="3.75" customWidth="1"/>
    <col min="7705" max="7705" width="3.375" customWidth="1"/>
    <col min="7706" max="7706" width="23.5" customWidth="1"/>
    <col min="7937" max="7937" width="5.875" customWidth="1"/>
    <col min="7938" max="7938" width="6.375" customWidth="1"/>
    <col min="7940" max="7940" width="18.625" customWidth="1"/>
    <col min="7941" max="7941" width="23.75" customWidth="1"/>
    <col min="7942" max="7942" width="10.25" customWidth="1"/>
    <col min="7944" max="7944" width="10.25" customWidth="1"/>
    <col min="7949" max="7949" width="10.25" customWidth="1"/>
    <col min="7951" max="7951" width="10.25" customWidth="1"/>
    <col min="7953" max="7953" width="8.625" customWidth="1"/>
    <col min="7954" max="7954" width="10.25" customWidth="1"/>
    <col min="7955" max="7958" width="0" hidden="1" customWidth="1"/>
    <col min="7959" max="7959" width="3.625" customWidth="1"/>
    <col min="7960" max="7960" width="3.75" customWidth="1"/>
    <col min="7961" max="7961" width="3.375" customWidth="1"/>
    <col min="7962" max="7962" width="23.5" customWidth="1"/>
    <col min="8193" max="8193" width="5.875" customWidth="1"/>
    <col min="8194" max="8194" width="6.375" customWidth="1"/>
    <col min="8196" max="8196" width="18.625" customWidth="1"/>
    <col min="8197" max="8197" width="23.75" customWidth="1"/>
    <col min="8198" max="8198" width="10.25" customWidth="1"/>
    <col min="8200" max="8200" width="10.25" customWidth="1"/>
    <col min="8205" max="8205" width="10.25" customWidth="1"/>
    <col min="8207" max="8207" width="10.25" customWidth="1"/>
    <col min="8209" max="8209" width="8.625" customWidth="1"/>
    <col min="8210" max="8210" width="10.25" customWidth="1"/>
    <col min="8211" max="8214" width="0" hidden="1" customWidth="1"/>
    <col min="8215" max="8215" width="3.625" customWidth="1"/>
    <col min="8216" max="8216" width="3.75" customWidth="1"/>
    <col min="8217" max="8217" width="3.375" customWidth="1"/>
    <col min="8218" max="8218" width="23.5" customWidth="1"/>
    <col min="8449" max="8449" width="5.875" customWidth="1"/>
    <col min="8450" max="8450" width="6.375" customWidth="1"/>
    <col min="8452" max="8452" width="18.625" customWidth="1"/>
    <col min="8453" max="8453" width="23.75" customWidth="1"/>
    <col min="8454" max="8454" width="10.25" customWidth="1"/>
    <col min="8456" max="8456" width="10.25" customWidth="1"/>
    <col min="8461" max="8461" width="10.25" customWidth="1"/>
    <col min="8463" max="8463" width="10.25" customWidth="1"/>
    <col min="8465" max="8465" width="8.625" customWidth="1"/>
    <col min="8466" max="8466" width="10.25" customWidth="1"/>
    <col min="8467" max="8470" width="0" hidden="1" customWidth="1"/>
    <col min="8471" max="8471" width="3.625" customWidth="1"/>
    <col min="8472" max="8472" width="3.75" customWidth="1"/>
    <col min="8473" max="8473" width="3.375" customWidth="1"/>
    <col min="8474" max="8474" width="23.5" customWidth="1"/>
    <col min="8705" max="8705" width="5.875" customWidth="1"/>
    <col min="8706" max="8706" width="6.375" customWidth="1"/>
    <col min="8708" max="8708" width="18.625" customWidth="1"/>
    <col min="8709" max="8709" width="23.75" customWidth="1"/>
    <col min="8710" max="8710" width="10.25" customWidth="1"/>
    <col min="8712" max="8712" width="10.25" customWidth="1"/>
    <col min="8717" max="8717" width="10.25" customWidth="1"/>
    <col min="8719" max="8719" width="10.25" customWidth="1"/>
    <col min="8721" max="8721" width="8.625" customWidth="1"/>
    <col min="8722" max="8722" width="10.25" customWidth="1"/>
    <col min="8723" max="8726" width="0" hidden="1" customWidth="1"/>
    <col min="8727" max="8727" width="3.625" customWidth="1"/>
    <col min="8728" max="8728" width="3.75" customWidth="1"/>
    <col min="8729" max="8729" width="3.375" customWidth="1"/>
    <col min="8730" max="8730" width="23.5" customWidth="1"/>
    <col min="8961" max="8961" width="5.875" customWidth="1"/>
    <col min="8962" max="8962" width="6.375" customWidth="1"/>
    <col min="8964" max="8964" width="18.625" customWidth="1"/>
    <col min="8965" max="8965" width="23.75" customWidth="1"/>
    <col min="8966" max="8966" width="10.25" customWidth="1"/>
    <col min="8968" max="8968" width="10.25" customWidth="1"/>
    <col min="8973" max="8973" width="10.25" customWidth="1"/>
    <col min="8975" max="8975" width="10.25" customWidth="1"/>
    <col min="8977" max="8977" width="8.625" customWidth="1"/>
    <col min="8978" max="8978" width="10.25" customWidth="1"/>
    <col min="8979" max="8982" width="0" hidden="1" customWidth="1"/>
    <col min="8983" max="8983" width="3.625" customWidth="1"/>
    <col min="8984" max="8984" width="3.75" customWidth="1"/>
    <col min="8985" max="8985" width="3.375" customWidth="1"/>
    <col min="8986" max="8986" width="23.5" customWidth="1"/>
    <col min="9217" max="9217" width="5.875" customWidth="1"/>
    <col min="9218" max="9218" width="6.375" customWidth="1"/>
    <col min="9220" max="9220" width="18.625" customWidth="1"/>
    <col min="9221" max="9221" width="23.75" customWidth="1"/>
    <col min="9222" max="9222" width="10.25" customWidth="1"/>
    <col min="9224" max="9224" width="10.25" customWidth="1"/>
    <col min="9229" max="9229" width="10.25" customWidth="1"/>
    <col min="9231" max="9231" width="10.25" customWidth="1"/>
    <col min="9233" max="9233" width="8.625" customWidth="1"/>
    <col min="9234" max="9234" width="10.25" customWidth="1"/>
    <col min="9235" max="9238" width="0" hidden="1" customWidth="1"/>
    <col min="9239" max="9239" width="3.625" customWidth="1"/>
    <col min="9240" max="9240" width="3.75" customWidth="1"/>
    <col min="9241" max="9241" width="3.375" customWidth="1"/>
    <col min="9242" max="9242" width="23.5" customWidth="1"/>
    <col min="9473" max="9473" width="5.875" customWidth="1"/>
    <col min="9474" max="9474" width="6.375" customWidth="1"/>
    <col min="9476" max="9476" width="18.625" customWidth="1"/>
    <col min="9477" max="9477" width="23.75" customWidth="1"/>
    <col min="9478" max="9478" width="10.25" customWidth="1"/>
    <col min="9480" max="9480" width="10.25" customWidth="1"/>
    <col min="9485" max="9485" width="10.25" customWidth="1"/>
    <col min="9487" max="9487" width="10.25" customWidth="1"/>
    <col min="9489" max="9489" width="8.625" customWidth="1"/>
    <col min="9490" max="9490" width="10.25" customWidth="1"/>
    <col min="9491" max="9494" width="0" hidden="1" customWidth="1"/>
    <col min="9495" max="9495" width="3.625" customWidth="1"/>
    <col min="9496" max="9496" width="3.75" customWidth="1"/>
    <col min="9497" max="9497" width="3.375" customWidth="1"/>
    <col min="9498" max="9498" width="23.5" customWidth="1"/>
    <col min="9729" max="9729" width="5.875" customWidth="1"/>
    <col min="9730" max="9730" width="6.375" customWidth="1"/>
    <col min="9732" max="9732" width="18.625" customWidth="1"/>
    <col min="9733" max="9733" width="23.75" customWidth="1"/>
    <col min="9734" max="9734" width="10.25" customWidth="1"/>
    <col min="9736" max="9736" width="10.25" customWidth="1"/>
    <col min="9741" max="9741" width="10.25" customWidth="1"/>
    <col min="9743" max="9743" width="10.25" customWidth="1"/>
    <col min="9745" max="9745" width="8.625" customWidth="1"/>
    <col min="9746" max="9746" width="10.25" customWidth="1"/>
    <col min="9747" max="9750" width="0" hidden="1" customWidth="1"/>
    <col min="9751" max="9751" width="3.625" customWidth="1"/>
    <col min="9752" max="9752" width="3.75" customWidth="1"/>
    <col min="9753" max="9753" width="3.375" customWidth="1"/>
    <col min="9754" max="9754" width="23.5" customWidth="1"/>
    <col min="9985" max="9985" width="5.875" customWidth="1"/>
    <col min="9986" max="9986" width="6.375" customWidth="1"/>
    <col min="9988" max="9988" width="18.625" customWidth="1"/>
    <col min="9989" max="9989" width="23.75" customWidth="1"/>
    <col min="9990" max="9990" width="10.25" customWidth="1"/>
    <col min="9992" max="9992" width="10.25" customWidth="1"/>
    <col min="9997" max="9997" width="10.25" customWidth="1"/>
    <col min="9999" max="9999" width="10.25" customWidth="1"/>
    <col min="10001" max="10001" width="8.625" customWidth="1"/>
    <col min="10002" max="10002" width="10.25" customWidth="1"/>
    <col min="10003" max="10006" width="0" hidden="1" customWidth="1"/>
    <col min="10007" max="10007" width="3.625" customWidth="1"/>
    <col min="10008" max="10008" width="3.75" customWidth="1"/>
    <col min="10009" max="10009" width="3.375" customWidth="1"/>
    <col min="10010" max="10010" width="23.5" customWidth="1"/>
    <col min="10241" max="10241" width="5.875" customWidth="1"/>
    <col min="10242" max="10242" width="6.375" customWidth="1"/>
    <col min="10244" max="10244" width="18.625" customWidth="1"/>
    <col min="10245" max="10245" width="23.75" customWidth="1"/>
    <col min="10246" max="10246" width="10.25" customWidth="1"/>
    <col min="10248" max="10248" width="10.25" customWidth="1"/>
    <col min="10253" max="10253" width="10.25" customWidth="1"/>
    <col min="10255" max="10255" width="10.25" customWidth="1"/>
    <col min="10257" max="10257" width="8.625" customWidth="1"/>
    <col min="10258" max="10258" width="10.25" customWidth="1"/>
    <col min="10259" max="10262" width="0" hidden="1" customWidth="1"/>
    <col min="10263" max="10263" width="3.625" customWidth="1"/>
    <col min="10264" max="10264" width="3.75" customWidth="1"/>
    <col min="10265" max="10265" width="3.375" customWidth="1"/>
    <col min="10266" max="10266" width="23.5" customWidth="1"/>
    <col min="10497" max="10497" width="5.875" customWidth="1"/>
    <col min="10498" max="10498" width="6.375" customWidth="1"/>
    <col min="10500" max="10500" width="18.625" customWidth="1"/>
    <col min="10501" max="10501" width="23.75" customWidth="1"/>
    <col min="10502" max="10502" width="10.25" customWidth="1"/>
    <col min="10504" max="10504" width="10.25" customWidth="1"/>
    <col min="10509" max="10509" width="10.25" customWidth="1"/>
    <col min="10511" max="10511" width="10.25" customWidth="1"/>
    <col min="10513" max="10513" width="8.625" customWidth="1"/>
    <col min="10514" max="10514" width="10.25" customWidth="1"/>
    <col min="10515" max="10518" width="0" hidden="1" customWidth="1"/>
    <col min="10519" max="10519" width="3.625" customWidth="1"/>
    <col min="10520" max="10520" width="3.75" customWidth="1"/>
    <col min="10521" max="10521" width="3.375" customWidth="1"/>
    <col min="10522" max="10522" width="23.5" customWidth="1"/>
    <col min="10753" max="10753" width="5.875" customWidth="1"/>
    <col min="10754" max="10754" width="6.375" customWidth="1"/>
    <col min="10756" max="10756" width="18.625" customWidth="1"/>
    <col min="10757" max="10757" width="23.75" customWidth="1"/>
    <col min="10758" max="10758" width="10.25" customWidth="1"/>
    <col min="10760" max="10760" width="10.25" customWidth="1"/>
    <col min="10765" max="10765" width="10.25" customWidth="1"/>
    <col min="10767" max="10767" width="10.25" customWidth="1"/>
    <col min="10769" max="10769" width="8.625" customWidth="1"/>
    <col min="10770" max="10770" width="10.25" customWidth="1"/>
    <col min="10771" max="10774" width="0" hidden="1" customWidth="1"/>
    <col min="10775" max="10775" width="3.625" customWidth="1"/>
    <col min="10776" max="10776" width="3.75" customWidth="1"/>
    <col min="10777" max="10777" width="3.375" customWidth="1"/>
    <col min="10778" max="10778" width="23.5" customWidth="1"/>
    <col min="11009" max="11009" width="5.875" customWidth="1"/>
    <col min="11010" max="11010" width="6.375" customWidth="1"/>
    <col min="11012" max="11012" width="18.625" customWidth="1"/>
    <col min="11013" max="11013" width="23.75" customWidth="1"/>
    <col min="11014" max="11014" width="10.25" customWidth="1"/>
    <col min="11016" max="11016" width="10.25" customWidth="1"/>
    <col min="11021" max="11021" width="10.25" customWidth="1"/>
    <col min="11023" max="11023" width="10.25" customWidth="1"/>
    <col min="11025" max="11025" width="8.625" customWidth="1"/>
    <col min="11026" max="11026" width="10.25" customWidth="1"/>
    <col min="11027" max="11030" width="0" hidden="1" customWidth="1"/>
    <col min="11031" max="11031" width="3.625" customWidth="1"/>
    <col min="11032" max="11032" width="3.75" customWidth="1"/>
    <col min="11033" max="11033" width="3.375" customWidth="1"/>
    <col min="11034" max="11034" width="23.5" customWidth="1"/>
    <col min="11265" max="11265" width="5.875" customWidth="1"/>
    <col min="11266" max="11266" width="6.375" customWidth="1"/>
    <col min="11268" max="11268" width="18.625" customWidth="1"/>
    <col min="11269" max="11269" width="23.75" customWidth="1"/>
    <col min="11270" max="11270" width="10.25" customWidth="1"/>
    <col min="11272" max="11272" width="10.25" customWidth="1"/>
    <col min="11277" max="11277" width="10.25" customWidth="1"/>
    <col min="11279" max="11279" width="10.25" customWidth="1"/>
    <col min="11281" max="11281" width="8.625" customWidth="1"/>
    <col min="11282" max="11282" width="10.25" customWidth="1"/>
    <col min="11283" max="11286" width="0" hidden="1" customWidth="1"/>
    <col min="11287" max="11287" width="3.625" customWidth="1"/>
    <col min="11288" max="11288" width="3.75" customWidth="1"/>
    <col min="11289" max="11289" width="3.375" customWidth="1"/>
    <col min="11290" max="11290" width="23.5" customWidth="1"/>
    <col min="11521" max="11521" width="5.875" customWidth="1"/>
    <col min="11522" max="11522" width="6.375" customWidth="1"/>
    <col min="11524" max="11524" width="18.625" customWidth="1"/>
    <col min="11525" max="11525" width="23.75" customWidth="1"/>
    <col min="11526" max="11526" width="10.25" customWidth="1"/>
    <col min="11528" max="11528" width="10.25" customWidth="1"/>
    <col min="11533" max="11533" width="10.25" customWidth="1"/>
    <col min="11535" max="11535" width="10.25" customWidth="1"/>
    <col min="11537" max="11537" width="8.625" customWidth="1"/>
    <col min="11538" max="11538" width="10.25" customWidth="1"/>
    <col min="11539" max="11542" width="0" hidden="1" customWidth="1"/>
    <col min="11543" max="11543" width="3.625" customWidth="1"/>
    <col min="11544" max="11544" width="3.75" customWidth="1"/>
    <col min="11545" max="11545" width="3.375" customWidth="1"/>
    <col min="11546" max="11546" width="23.5" customWidth="1"/>
    <col min="11777" max="11777" width="5.875" customWidth="1"/>
    <col min="11778" max="11778" width="6.375" customWidth="1"/>
    <col min="11780" max="11780" width="18.625" customWidth="1"/>
    <col min="11781" max="11781" width="23.75" customWidth="1"/>
    <col min="11782" max="11782" width="10.25" customWidth="1"/>
    <col min="11784" max="11784" width="10.25" customWidth="1"/>
    <col min="11789" max="11789" width="10.25" customWidth="1"/>
    <col min="11791" max="11791" width="10.25" customWidth="1"/>
    <col min="11793" max="11793" width="8.625" customWidth="1"/>
    <col min="11794" max="11794" width="10.25" customWidth="1"/>
    <col min="11795" max="11798" width="0" hidden="1" customWidth="1"/>
    <col min="11799" max="11799" width="3.625" customWidth="1"/>
    <col min="11800" max="11800" width="3.75" customWidth="1"/>
    <col min="11801" max="11801" width="3.375" customWidth="1"/>
    <col min="11802" max="11802" width="23.5" customWidth="1"/>
    <col min="12033" max="12033" width="5.875" customWidth="1"/>
    <col min="12034" max="12034" width="6.375" customWidth="1"/>
    <col min="12036" max="12036" width="18.625" customWidth="1"/>
    <col min="12037" max="12037" width="23.75" customWidth="1"/>
    <col min="12038" max="12038" width="10.25" customWidth="1"/>
    <col min="12040" max="12040" width="10.25" customWidth="1"/>
    <col min="12045" max="12045" width="10.25" customWidth="1"/>
    <col min="12047" max="12047" width="10.25" customWidth="1"/>
    <col min="12049" max="12049" width="8.625" customWidth="1"/>
    <col min="12050" max="12050" width="10.25" customWidth="1"/>
    <col min="12051" max="12054" width="0" hidden="1" customWidth="1"/>
    <col min="12055" max="12055" width="3.625" customWidth="1"/>
    <col min="12056" max="12056" width="3.75" customWidth="1"/>
    <col min="12057" max="12057" width="3.375" customWidth="1"/>
    <col min="12058" max="12058" width="23.5" customWidth="1"/>
    <col min="12289" max="12289" width="5.875" customWidth="1"/>
    <col min="12290" max="12290" width="6.375" customWidth="1"/>
    <col min="12292" max="12292" width="18.625" customWidth="1"/>
    <col min="12293" max="12293" width="23.75" customWidth="1"/>
    <col min="12294" max="12294" width="10.25" customWidth="1"/>
    <col min="12296" max="12296" width="10.25" customWidth="1"/>
    <col min="12301" max="12301" width="10.25" customWidth="1"/>
    <col min="12303" max="12303" width="10.25" customWidth="1"/>
    <col min="12305" max="12305" width="8.625" customWidth="1"/>
    <col min="12306" max="12306" width="10.25" customWidth="1"/>
    <col min="12307" max="12310" width="0" hidden="1" customWidth="1"/>
    <col min="12311" max="12311" width="3.625" customWidth="1"/>
    <col min="12312" max="12312" width="3.75" customWidth="1"/>
    <col min="12313" max="12313" width="3.375" customWidth="1"/>
    <col min="12314" max="12314" width="23.5" customWidth="1"/>
    <col min="12545" max="12545" width="5.875" customWidth="1"/>
    <col min="12546" max="12546" width="6.375" customWidth="1"/>
    <col min="12548" max="12548" width="18.625" customWidth="1"/>
    <col min="12549" max="12549" width="23.75" customWidth="1"/>
    <col min="12550" max="12550" width="10.25" customWidth="1"/>
    <col min="12552" max="12552" width="10.25" customWidth="1"/>
    <col min="12557" max="12557" width="10.25" customWidth="1"/>
    <col min="12559" max="12559" width="10.25" customWidth="1"/>
    <col min="12561" max="12561" width="8.625" customWidth="1"/>
    <col min="12562" max="12562" width="10.25" customWidth="1"/>
    <col min="12563" max="12566" width="0" hidden="1" customWidth="1"/>
    <col min="12567" max="12567" width="3.625" customWidth="1"/>
    <col min="12568" max="12568" width="3.75" customWidth="1"/>
    <col min="12569" max="12569" width="3.375" customWidth="1"/>
    <col min="12570" max="12570" width="23.5" customWidth="1"/>
    <col min="12801" max="12801" width="5.875" customWidth="1"/>
    <col min="12802" max="12802" width="6.375" customWidth="1"/>
    <col min="12804" max="12804" width="18.625" customWidth="1"/>
    <col min="12805" max="12805" width="23.75" customWidth="1"/>
    <col min="12806" max="12806" width="10.25" customWidth="1"/>
    <col min="12808" max="12808" width="10.25" customWidth="1"/>
    <col min="12813" max="12813" width="10.25" customWidth="1"/>
    <col min="12815" max="12815" width="10.25" customWidth="1"/>
    <col min="12817" max="12817" width="8.625" customWidth="1"/>
    <col min="12818" max="12818" width="10.25" customWidth="1"/>
    <col min="12819" max="12822" width="0" hidden="1" customWidth="1"/>
    <col min="12823" max="12823" width="3.625" customWidth="1"/>
    <col min="12824" max="12824" width="3.75" customWidth="1"/>
    <col min="12825" max="12825" width="3.375" customWidth="1"/>
    <col min="12826" max="12826" width="23.5" customWidth="1"/>
    <col min="13057" max="13057" width="5.875" customWidth="1"/>
    <col min="13058" max="13058" width="6.375" customWidth="1"/>
    <col min="13060" max="13060" width="18.625" customWidth="1"/>
    <col min="13061" max="13061" width="23.75" customWidth="1"/>
    <col min="13062" max="13062" width="10.25" customWidth="1"/>
    <col min="13064" max="13064" width="10.25" customWidth="1"/>
    <col min="13069" max="13069" width="10.25" customWidth="1"/>
    <col min="13071" max="13071" width="10.25" customWidth="1"/>
    <col min="13073" max="13073" width="8.625" customWidth="1"/>
    <col min="13074" max="13074" width="10.25" customWidth="1"/>
    <col min="13075" max="13078" width="0" hidden="1" customWidth="1"/>
    <col min="13079" max="13079" width="3.625" customWidth="1"/>
    <col min="13080" max="13080" width="3.75" customWidth="1"/>
    <col min="13081" max="13081" width="3.375" customWidth="1"/>
    <col min="13082" max="13082" width="23.5" customWidth="1"/>
    <col min="13313" max="13313" width="5.875" customWidth="1"/>
    <col min="13314" max="13314" width="6.375" customWidth="1"/>
    <col min="13316" max="13316" width="18.625" customWidth="1"/>
    <col min="13317" max="13317" width="23.75" customWidth="1"/>
    <col min="13318" max="13318" width="10.25" customWidth="1"/>
    <col min="13320" max="13320" width="10.25" customWidth="1"/>
    <col min="13325" max="13325" width="10.25" customWidth="1"/>
    <col min="13327" max="13327" width="10.25" customWidth="1"/>
    <col min="13329" max="13329" width="8.625" customWidth="1"/>
    <col min="13330" max="13330" width="10.25" customWidth="1"/>
    <col min="13331" max="13334" width="0" hidden="1" customWidth="1"/>
    <col min="13335" max="13335" width="3.625" customWidth="1"/>
    <col min="13336" max="13336" width="3.75" customWidth="1"/>
    <col min="13337" max="13337" width="3.375" customWidth="1"/>
    <col min="13338" max="13338" width="23.5" customWidth="1"/>
    <col min="13569" max="13569" width="5.875" customWidth="1"/>
    <col min="13570" max="13570" width="6.375" customWidth="1"/>
    <col min="13572" max="13572" width="18.625" customWidth="1"/>
    <col min="13573" max="13573" width="23.75" customWidth="1"/>
    <col min="13574" max="13574" width="10.25" customWidth="1"/>
    <col min="13576" max="13576" width="10.25" customWidth="1"/>
    <col min="13581" max="13581" width="10.25" customWidth="1"/>
    <col min="13583" max="13583" width="10.25" customWidth="1"/>
    <col min="13585" max="13585" width="8.625" customWidth="1"/>
    <col min="13586" max="13586" width="10.25" customWidth="1"/>
    <col min="13587" max="13590" width="0" hidden="1" customWidth="1"/>
    <col min="13591" max="13591" width="3.625" customWidth="1"/>
    <col min="13592" max="13592" width="3.75" customWidth="1"/>
    <col min="13593" max="13593" width="3.375" customWidth="1"/>
    <col min="13594" max="13594" width="23.5" customWidth="1"/>
    <col min="13825" max="13825" width="5.875" customWidth="1"/>
    <col min="13826" max="13826" width="6.375" customWidth="1"/>
    <col min="13828" max="13828" width="18.625" customWidth="1"/>
    <col min="13829" max="13829" width="23.75" customWidth="1"/>
    <col min="13830" max="13830" width="10.25" customWidth="1"/>
    <col min="13832" max="13832" width="10.25" customWidth="1"/>
    <col min="13837" max="13837" width="10.25" customWidth="1"/>
    <col min="13839" max="13839" width="10.25" customWidth="1"/>
    <col min="13841" max="13841" width="8.625" customWidth="1"/>
    <col min="13842" max="13842" width="10.25" customWidth="1"/>
    <col min="13843" max="13846" width="0" hidden="1" customWidth="1"/>
    <col min="13847" max="13847" width="3.625" customWidth="1"/>
    <col min="13848" max="13848" width="3.75" customWidth="1"/>
    <col min="13849" max="13849" width="3.375" customWidth="1"/>
    <col min="13850" max="13850" width="23.5" customWidth="1"/>
    <col min="14081" max="14081" width="5.875" customWidth="1"/>
    <col min="14082" max="14082" width="6.375" customWidth="1"/>
    <col min="14084" max="14084" width="18.625" customWidth="1"/>
    <col min="14085" max="14085" width="23.75" customWidth="1"/>
    <col min="14086" max="14086" width="10.25" customWidth="1"/>
    <col min="14088" max="14088" width="10.25" customWidth="1"/>
    <col min="14093" max="14093" width="10.25" customWidth="1"/>
    <col min="14095" max="14095" width="10.25" customWidth="1"/>
    <col min="14097" max="14097" width="8.625" customWidth="1"/>
    <col min="14098" max="14098" width="10.25" customWidth="1"/>
    <col min="14099" max="14102" width="0" hidden="1" customWidth="1"/>
    <col min="14103" max="14103" width="3.625" customWidth="1"/>
    <col min="14104" max="14104" width="3.75" customWidth="1"/>
    <col min="14105" max="14105" width="3.375" customWidth="1"/>
    <col min="14106" max="14106" width="23.5" customWidth="1"/>
    <col min="14337" max="14337" width="5.875" customWidth="1"/>
    <col min="14338" max="14338" width="6.375" customWidth="1"/>
    <col min="14340" max="14340" width="18.625" customWidth="1"/>
    <col min="14341" max="14341" width="23.75" customWidth="1"/>
    <col min="14342" max="14342" width="10.25" customWidth="1"/>
    <col min="14344" max="14344" width="10.25" customWidth="1"/>
    <col min="14349" max="14349" width="10.25" customWidth="1"/>
    <col min="14351" max="14351" width="10.25" customWidth="1"/>
    <col min="14353" max="14353" width="8.625" customWidth="1"/>
    <col min="14354" max="14354" width="10.25" customWidth="1"/>
    <col min="14355" max="14358" width="0" hidden="1" customWidth="1"/>
    <col min="14359" max="14359" width="3.625" customWidth="1"/>
    <col min="14360" max="14360" width="3.75" customWidth="1"/>
    <col min="14361" max="14361" width="3.375" customWidth="1"/>
    <col min="14362" max="14362" width="23.5" customWidth="1"/>
    <col min="14593" max="14593" width="5.875" customWidth="1"/>
    <col min="14594" max="14594" width="6.375" customWidth="1"/>
    <col min="14596" max="14596" width="18.625" customWidth="1"/>
    <col min="14597" max="14597" width="23.75" customWidth="1"/>
    <col min="14598" max="14598" width="10.25" customWidth="1"/>
    <col min="14600" max="14600" width="10.25" customWidth="1"/>
    <col min="14605" max="14605" width="10.25" customWidth="1"/>
    <col min="14607" max="14607" width="10.25" customWidth="1"/>
    <col min="14609" max="14609" width="8.625" customWidth="1"/>
    <col min="14610" max="14610" width="10.25" customWidth="1"/>
    <col min="14611" max="14614" width="0" hidden="1" customWidth="1"/>
    <col min="14615" max="14615" width="3.625" customWidth="1"/>
    <col min="14616" max="14616" width="3.75" customWidth="1"/>
    <col min="14617" max="14617" width="3.375" customWidth="1"/>
    <col min="14618" max="14618" width="23.5" customWidth="1"/>
    <col min="14849" max="14849" width="5.875" customWidth="1"/>
    <col min="14850" max="14850" width="6.375" customWidth="1"/>
    <col min="14852" max="14852" width="18.625" customWidth="1"/>
    <col min="14853" max="14853" width="23.75" customWidth="1"/>
    <col min="14854" max="14854" width="10.25" customWidth="1"/>
    <col min="14856" max="14856" width="10.25" customWidth="1"/>
    <col min="14861" max="14861" width="10.25" customWidth="1"/>
    <col min="14863" max="14863" width="10.25" customWidth="1"/>
    <col min="14865" max="14865" width="8.625" customWidth="1"/>
    <col min="14866" max="14866" width="10.25" customWidth="1"/>
    <col min="14867" max="14870" width="0" hidden="1" customWidth="1"/>
    <col min="14871" max="14871" width="3.625" customWidth="1"/>
    <col min="14872" max="14872" width="3.75" customWidth="1"/>
    <col min="14873" max="14873" width="3.375" customWidth="1"/>
    <col min="14874" max="14874" width="23.5" customWidth="1"/>
    <col min="15105" max="15105" width="5.875" customWidth="1"/>
    <col min="15106" max="15106" width="6.375" customWidth="1"/>
    <col min="15108" max="15108" width="18.625" customWidth="1"/>
    <col min="15109" max="15109" width="23.75" customWidth="1"/>
    <col min="15110" max="15110" width="10.25" customWidth="1"/>
    <col min="15112" max="15112" width="10.25" customWidth="1"/>
    <col min="15117" max="15117" width="10.25" customWidth="1"/>
    <col min="15119" max="15119" width="10.25" customWidth="1"/>
    <col min="15121" max="15121" width="8.625" customWidth="1"/>
    <col min="15122" max="15122" width="10.25" customWidth="1"/>
    <col min="15123" max="15126" width="0" hidden="1" customWidth="1"/>
    <col min="15127" max="15127" width="3.625" customWidth="1"/>
    <col min="15128" max="15128" width="3.75" customWidth="1"/>
    <col min="15129" max="15129" width="3.375" customWidth="1"/>
    <col min="15130" max="15130" width="23.5" customWidth="1"/>
    <col min="15361" max="15361" width="5.875" customWidth="1"/>
    <col min="15362" max="15362" width="6.375" customWidth="1"/>
    <col min="15364" max="15364" width="18.625" customWidth="1"/>
    <col min="15365" max="15365" width="23.75" customWidth="1"/>
    <col min="15366" max="15366" width="10.25" customWidth="1"/>
    <col min="15368" max="15368" width="10.25" customWidth="1"/>
    <col min="15373" max="15373" width="10.25" customWidth="1"/>
    <col min="15375" max="15375" width="10.25" customWidth="1"/>
    <col min="15377" max="15377" width="8.625" customWidth="1"/>
    <col min="15378" max="15378" width="10.25" customWidth="1"/>
    <col min="15379" max="15382" width="0" hidden="1" customWidth="1"/>
    <col min="15383" max="15383" width="3.625" customWidth="1"/>
    <col min="15384" max="15384" width="3.75" customWidth="1"/>
    <col min="15385" max="15385" width="3.375" customWidth="1"/>
    <col min="15386" max="15386" width="23.5" customWidth="1"/>
    <col min="15617" max="15617" width="5.875" customWidth="1"/>
    <col min="15618" max="15618" width="6.375" customWidth="1"/>
    <col min="15620" max="15620" width="18.625" customWidth="1"/>
    <col min="15621" max="15621" width="23.75" customWidth="1"/>
    <col min="15622" max="15622" width="10.25" customWidth="1"/>
    <col min="15624" max="15624" width="10.25" customWidth="1"/>
    <col min="15629" max="15629" width="10.25" customWidth="1"/>
    <col min="15631" max="15631" width="10.25" customWidth="1"/>
    <col min="15633" max="15633" width="8.625" customWidth="1"/>
    <col min="15634" max="15634" width="10.25" customWidth="1"/>
    <col min="15635" max="15638" width="0" hidden="1" customWidth="1"/>
    <col min="15639" max="15639" width="3.625" customWidth="1"/>
    <col min="15640" max="15640" width="3.75" customWidth="1"/>
    <col min="15641" max="15641" width="3.375" customWidth="1"/>
    <col min="15642" max="15642" width="23.5" customWidth="1"/>
    <col min="15873" max="15873" width="5.875" customWidth="1"/>
    <col min="15874" max="15874" width="6.375" customWidth="1"/>
    <col min="15876" max="15876" width="18.625" customWidth="1"/>
    <col min="15877" max="15877" width="23.75" customWidth="1"/>
    <col min="15878" max="15878" width="10.25" customWidth="1"/>
    <col min="15880" max="15880" width="10.25" customWidth="1"/>
    <col min="15885" max="15885" width="10.25" customWidth="1"/>
    <col min="15887" max="15887" width="10.25" customWidth="1"/>
    <col min="15889" max="15889" width="8.625" customWidth="1"/>
    <col min="15890" max="15890" width="10.25" customWidth="1"/>
    <col min="15891" max="15894" width="0" hidden="1" customWidth="1"/>
    <col min="15895" max="15895" width="3.625" customWidth="1"/>
    <col min="15896" max="15896" width="3.75" customWidth="1"/>
    <col min="15897" max="15897" width="3.375" customWidth="1"/>
    <col min="15898" max="15898" width="23.5" customWidth="1"/>
    <col min="16129" max="16129" width="5.875" customWidth="1"/>
    <col min="16130" max="16130" width="6.375" customWidth="1"/>
    <col min="16132" max="16132" width="18.625" customWidth="1"/>
    <col min="16133" max="16133" width="23.75" customWidth="1"/>
    <col min="16134" max="16134" width="10.25" customWidth="1"/>
    <col min="16136" max="16136" width="10.25" customWidth="1"/>
    <col min="16141" max="16141" width="10.25" customWidth="1"/>
    <col min="16143" max="16143" width="10.25" customWidth="1"/>
    <col min="16145" max="16145" width="8.625" customWidth="1"/>
    <col min="16146" max="16146" width="10.25" customWidth="1"/>
    <col min="16147" max="16150" width="0" hidden="1" customWidth="1"/>
    <col min="16151" max="16151" width="3.625" customWidth="1"/>
    <col min="16152" max="16152" width="3.75" customWidth="1"/>
    <col min="16153" max="16153" width="3.375" customWidth="1"/>
    <col min="16154" max="16154" width="23.5" customWidth="1"/>
  </cols>
  <sheetData>
    <row r="1" spans="1:26" s="45" customFormat="1" ht="27.95" customHeight="1" x14ac:dyDescent="0.25">
      <c r="A1" s="137" t="s">
        <v>570</v>
      </c>
      <c r="B1" s="138"/>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6" s="1" customFormat="1" ht="26.1" customHeight="1" x14ac:dyDescent="0.25">
      <c r="A2" s="139" t="s">
        <v>571</v>
      </c>
      <c r="B2" s="138"/>
      <c r="C2" s="138"/>
      <c r="D2" s="138"/>
      <c r="E2" s="138"/>
      <c r="F2" s="138"/>
      <c r="G2" s="138"/>
      <c r="H2" s="138"/>
      <c r="I2" s="138"/>
      <c r="J2" s="138"/>
      <c r="K2" s="138"/>
      <c r="L2" s="138"/>
      <c r="M2" s="138"/>
      <c r="N2" s="138"/>
      <c r="O2" s="138"/>
      <c r="P2" s="138"/>
      <c r="Q2" s="138"/>
      <c r="R2" s="138"/>
      <c r="S2" s="138"/>
      <c r="T2" s="138"/>
      <c r="U2" s="138"/>
      <c r="V2" s="138"/>
      <c r="W2" s="138"/>
      <c r="X2" s="138"/>
      <c r="Y2" s="138"/>
      <c r="Z2" s="138"/>
    </row>
    <row r="3" spans="1:26" s="46" customFormat="1" ht="21.95" customHeight="1" x14ac:dyDescent="0.3">
      <c r="A3" s="140" t="s">
        <v>572</v>
      </c>
      <c r="B3" s="141"/>
      <c r="C3" s="141"/>
      <c r="D3" s="141"/>
      <c r="E3" s="141"/>
      <c r="F3" s="141"/>
      <c r="G3" s="141"/>
      <c r="H3" s="141"/>
      <c r="I3" s="141"/>
      <c r="J3" s="141"/>
      <c r="K3" s="141"/>
      <c r="L3" s="141"/>
      <c r="M3" s="141"/>
      <c r="N3" s="141"/>
      <c r="O3" s="141"/>
      <c r="P3" s="141"/>
      <c r="Q3" s="141"/>
      <c r="R3" s="141"/>
      <c r="S3" s="141"/>
      <c r="T3" s="141"/>
      <c r="U3" s="141"/>
      <c r="V3" s="141"/>
      <c r="W3" s="141"/>
      <c r="X3" s="141"/>
      <c r="Y3" s="141"/>
      <c r="Z3" s="141"/>
    </row>
    <row r="4" spans="1:26" s="46" customFormat="1" ht="24" customHeight="1" x14ac:dyDescent="0.3">
      <c r="A4" s="142" t="s">
        <v>573</v>
      </c>
      <c r="B4" s="143"/>
      <c r="C4" s="143"/>
      <c r="D4" s="143"/>
      <c r="E4" s="143"/>
      <c r="F4" s="143"/>
      <c r="G4" s="47"/>
      <c r="H4" s="48" t="s">
        <v>574</v>
      </c>
      <c r="I4" s="144">
        <v>137016000</v>
      </c>
      <c r="J4" s="144"/>
      <c r="K4" s="144"/>
      <c r="L4" s="145" t="s">
        <v>575</v>
      </c>
      <c r="M4" s="146"/>
      <c r="N4" s="147">
        <v>0</v>
      </c>
      <c r="O4" s="147"/>
      <c r="P4" s="49"/>
      <c r="Q4" s="148" t="s">
        <v>576</v>
      </c>
      <c r="R4" s="148"/>
      <c r="S4" s="149"/>
      <c r="T4" s="149"/>
      <c r="U4" s="149"/>
      <c r="V4" s="149"/>
      <c r="W4" s="150">
        <v>137016000</v>
      </c>
      <c r="X4" s="150"/>
      <c r="Y4" s="150"/>
      <c r="Z4" s="151"/>
    </row>
    <row r="5" spans="1:26" s="50" customFormat="1" ht="54" customHeight="1" x14ac:dyDescent="0.25">
      <c r="A5" s="154" t="s">
        <v>577</v>
      </c>
      <c r="B5" s="156" t="s">
        <v>578</v>
      </c>
      <c r="C5" s="158" t="s">
        <v>579</v>
      </c>
      <c r="D5" s="159" t="s">
        <v>580</v>
      </c>
      <c r="E5" s="160" t="s">
        <v>581</v>
      </c>
      <c r="F5" s="162" t="s">
        <v>582</v>
      </c>
      <c r="G5" s="152" t="s">
        <v>583</v>
      </c>
      <c r="H5" s="162" t="s">
        <v>584</v>
      </c>
      <c r="I5" s="152" t="s">
        <v>585</v>
      </c>
      <c r="J5" s="152" t="s">
        <v>586</v>
      </c>
      <c r="K5" s="152"/>
      <c r="L5" s="158" t="s">
        <v>587</v>
      </c>
      <c r="M5" s="152" t="s">
        <v>588</v>
      </c>
      <c r="N5" s="166" t="s">
        <v>589</v>
      </c>
      <c r="O5" s="167"/>
      <c r="P5" s="166" t="s">
        <v>590</v>
      </c>
      <c r="Q5" s="167"/>
      <c r="R5" s="167"/>
      <c r="S5" s="167"/>
      <c r="T5" s="167"/>
      <c r="U5" s="167"/>
      <c r="V5" s="168"/>
      <c r="W5" s="158" t="s">
        <v>591</v>
      </c>
      <c r="X5" s="158"/>
      <c r="Y5" s="158" t="s">
        <v>592</v>
      </c>
      <c r="Z5" s="170" t="s">
        <v>593</v>
      </c>
    </row>
    <row r="6" spans="1:26" s="50" customFormat="1" ht="54" customHeight="1" x14ac:dyDescent="0.25">
      <c r="A6" s="155"/>
      <c r="B6" s="157"/>
      <c r="C6" s="158"/>
      <c r="D6" s="159"/>
      <c r="E6" s="161"/>
      <c r="F6" s="163"/>
      <c r="G6" s="164"/>
      <c r="H6" s="163"/>
      <c r="I6" s="164"/>
      <c r="J6" s="104" t="s">
        <v>594</v>
      </c>
      <c r="K6" s="104" t="s">
        <v>595</v>
      </c>
      <c r="L6" s="165"/>
      <c r="M6" s="153"/>
      <c r="N6" s="105" t="s">
        <v>596</v>
      </c>
      <c r="O6" s="105" t="s">
        <v>597</v>
      </c>
      <c r="P6" s="104" t="s">
        <v>598</v>
      </c>
      <c r="Q6" s="104" t="s">
        <v>599</v>
      </c>
      <c r="R6" s="104" t="s">
        <v>597</v>
      </c>
      <c r="S6" s="104" t="s">
        <v>600</v>
      </c>
      <c r="T6" s="104" t="s">
        <v>597</v>
      </c>
      <c r="U6" s="104" t="s">
        <v>600</v>
      </c>
      <c r="V6" s="104" t="s">
        <v>597</v>
      </c>
      <c r="W6" s="104" t="s">
        <v>601</v>
      </c>
      <c r="X6" s="104" t="s">
        <v>602</v>
      </c>
      <c r="Y6" s="169"/>
      <c r="Z6" s="169"/>
    </row>
    <row r="7" spans="1:26" s="1" customFormat="1" ht="20.100000000000001" customHeight="1" x14ac:dyDescent="0.25">
      <c r="A7" s="196" t="s">
        <v>51</v>
      </c>
      <c r="B7" s="217" t="s">
        <v>52</v>
      </c>
      <c r="C7" s="218" t="s">
        <v>603</v>
      </c>
      <c r="D7" s="219" t="s">
        <v>604</v>
      </c>
      <c r="E7" s="219" t="s">
        <v>517</v>
      </c>
      <c r="F7" s="212">
        <v>8704000</v>
      </c>
      <c r="G7" s="214" t="s">
        <v>111</v>
      </c>
      <c r="H7" s="212">
        <v>8704000</v>
      </c>
      <c r="I7" s="214" t="s">
        <v>112</v>
      </c>
      <c r="J7" s="210" t="s">
        <v>112</v>
      </c>
      <c r="K7" s="210" t="s">
        <v>113</v>
      </c>
      <c r="L7" s="210" t="s">
        <v>53</v>
      </c>
      <c r="M7" s="212">
        <v>7509498</v>
      </c>
      <c r="N7" s="51" t="s">
        <v>114</v>
      </c>
      <c r="O7" s="63">
        <v>2611200</v>
      </c>
      <c r="P7" s="51" t="s">
        <v>115</v>
      </c>
      <c r="Q7" s="51" t="s">
        <v>605</v>
      </c>
      <c r="R7" s="63">
        <v>2611200</v>
      </c>
      <c r="S7" s="51"/>
      <c r="T7" s="63"/>
      <c r="U7" s="51"/>
      <c r="V7" s="63"/>
      <c r="W7" s="221" t="s">
        <v>54</v>
      </c>
      <c r="X7" s="221"/>
      <c r="Y7" s="226" t="s">
        <v>55</v>
      </c>
      <c r="Z7" s="194" t="s">
        <v>116</v>
      </c>
    </row>
    <row r="8" spans="1:26" s="1" customFormat="1" ht="20.100000000000001" customHeight="1" x14ac:dyDescent="0.25">
      <c r="A8" s="229"/>
      <c r="B8" s="217"/>
      <c r="C8" s="218"/>
      <c r="D8" s="220"/>
      <c r="E8" s="230"/>
      <c r="F8" s="213"/>
      <c r="G8" s="215"/>
      <c r="H8" s="213"/>
      <c r="I8" s="215"/>
      <c r="J8" s="211"/>
      <c r="K8" s="211"/>
      <c r="L8" s="211"/>
      <c r="M8" s="213"/>
      <c r="N8" s="51" t="s">
        <v>606</v>
      </c>
      <c r="O8" s="63">
        <v>2611200</v>
      </c>
      <c r="P8" s="51" t="s">
        <v>607</v>
      </c>
      <c r="Q8" s="51" t="s">
        <v>608</v>
      </c>
      <c r="R8" s="63">
        <v>2611200</v>
      </c>
      <c r="S8" s="51"/>
      <c r="T8" s="63"/>
      <c r="U8" s="51"/>
      <c r="V8" s="63"/>
      <c r="W8" s="222"/>
      <c r="X8" s="224"/>
      <c r="Y8" s="227"/>
      <c r="Z8" s="195"/>
    </row>
    <row r="9" spans="1:26" s="1" customFormat="1" ht="20.100000000000001" customHeight="1" x14ac:dyDescent="0.25">
      <c r="A9" s="229"/>
      <c r="B9" s="217"/>
      <c r="C9" s="218"/>
      <c r="D9" s="220"/>
      <c r="E9" s="230"/>
      <c r="F9" s="213"/>
      <c r="G9" s="215"/>
      <c r="H9" s="213"/>
      <c r="I9" s="215"/>
      <c r="J9" s="211"/>
      <c r="K9" s="211"/>
      <c r="L9" s="211"/>
      <c r="M9" s="213"/>
      <c r="N9" s="51" t="s">
        <v>113</v>
      </c>
      <c r="O9" s="63">
        <v>3481600</v>
      </c>
      <c r="P9" s="51" t="s">
        <v>221</v>
      </c>
      <c r="Q9" s="51" t="s">
        <v>609</v>
      </c>
      <c r="R9" s="63">
        <v>2313142</v>
      </c>
      <c r="S9" s="51"/>
      <c r="T9" s="63"/>
      <c r="U9" s="51"/>
      <c r="V9" s="63"/>
      <c r="W9" s="222"/>
      <c r="X9" s="224"/>
      <c r="Y9" s="227"/>
      <c r="Z9" s="195"/>
    </row>
    <row r="10" spans="1:26" s="1" customFormat="1" ht="20.100000000000001" customHeight="1" x14ac:dyDescent="0.25">
      <c r="A10" s="197"/>
      <c r="B10" s="217"/>
      <c r="C10" s="218"/>
      <c r="D10" s="220"/>
      <c r="E10" s="230"/>
      <c r="F10" s="213"/>
      <c r="G10" s="215"/>
      <c r="H10" s="213"/>
      <c r="I10" s="215"/>
      <c r="J10" s="211"/>
      <c r="K10" s="211"/>
      <c r="L10" s="211"/>
      <c r="M10" s="213"/>
      <c r="N10" s="51" t="s">
        <v>53</v>
      </c>
      <c r="O10" s="63"/>
      <c r="P10" s="51"/>
      <c r="Q10" s="51"/>
      <c r="R10" s="63"/>
      <c r="S10" s="51"/>
      <c r="T10" s="63"/>
      <c r="U10" s="51"/>
      <c r="V10" s="63"/>
      <c r="W10" s="223"/>
      <c r="X10" s="225"/>
      <c r="Y10" s="228"/>
      <c r="Z10" s="195"/>
    </row>
    <row r="11" spans="1:26" s="1" customFormat="1" ht="20.100000000000001" customHeight="1" x14ac:dyDescent="0.25">
      <c r="A11" s="216" t="s">
        <v>51</v>
      </c>
      <c r="B11" s="217" t="s">
        <v>52</v>
      </c>
      <c r="C11" s="218" t="s">
        <v>610</v>
      </c>
      <c r="D11" s="219" t="s">
        <v>611</v>
      </c>
      <c r="E11" s="219" t="s">
        <v>118</v>
      </c>
      <c r="F11" s="212">
        <v>7700000</v>
      </c>
      <c r="G11" s="214" t="s">
        <v>119</v>
      </c>
      <c r="H11" s="212">
        <v>7700000</v>
      </c>
      <c r="I11" s="214" t="s">
        <v>120</v>
      </c>
      <c r="J11" s="210" t="s">
        <v>120</v>
      </c>
      <c r="K11" s="210" t="s">
        <v>113</v>
      </c>
      <c r="L11" s="210" t="s">
        <v>53</v>
      </c>
      <c r="M11" s="212">
        <v>7700000</v>
      </c>
      <c r="N11" s="51" t="s">
        <v>121</v>
      </c>
      <c r="O11" s="63">
        <v>2310000</v>
      </c>
      <c r="P11" s="51" t="s">
        <v>122</v>
      </c>
      <c r="Q11" s="51" t="s">
        <v>123</v>
      </c>
      <c r="R11" s="63">
        <v>2310000</v>
      </c>
      <c r="S11" s="51"/>
      <c r="T11" s="63"/>
      <c r="U11" s="51"/>
      <c r="V11" s="63"/>
      <c r="W11" s="192" t="s">
        <v>54</v>
      </c>
      <c r="X11" s="192"/>
      <c r="Y11" s="210" t="s">
        <v>55</v>
      </c>
      <c r="Z11" s="194" t="s">
        <v>124</v>
      </c>
    </row>
    <row r="12" spans="1:26" s="1" customFormat="1" ht="20.100000000000001" customHeight="1" x14ac:dyDescent="0.25">
      <c r="A12" s="216"/>
      <c r="B12" s="217"/>
      <c r="C12" s="218"/>
      <c r="D12" s="220"/>
      <c r="E12" s="220"/>
      <c r="F12" s="213"/>
      <c r="G12" s="215"/>
      <c r="H12" s="213"/>
      <c r="I12" s="215"/>
      <c r="J12" s="211"/>
      <c r="K12" s="211"/>
      <c r="L12" s="211"/>
      <c r="M12" s="213"/>
      <c r="N12" s="51" t="s">
        <v>612</v>
      </c>
      <c r="O12" s="63">
        <v>2310000</v>
      </c>
      <c r="P12" s="51" t="s">
        <v>613</v>
      </c>
      <c r="Q12" s="51" t="s">
        <v>614</v>
      </c>
      <c r="R12" s="63">
        <v>2310000</v>
      </c>
      <c r="S12" s="51"/>
      <c r="T12" s="63"/>
      <c r="U12" s="51"/>
      <c r="V12" s="63"/>
      <c r="W12" s="193"/>
      <c r="X12" s="193"/>
      <c r="Y12" s="211"/>
      <c r="Z12" s="195"/>
    </row>
    <row r="13" spans="1:26" s="1" customFormat="1" ht="20.100000000000001" customHeight="1" x14ac:dyDescent="0.25">
      <c r="A13" s="216"/>
      <c r="B13" s="217"/>
      <c r="C13" s="218"/>
      <c r="D13" s="220"/>
      <c r="E13" s="220"/>
      <c r="F13" s="213"/>
      <c r="G13" s="215"/>
      <c r="H13" s="213"/>
      <c r="I13" s="215"/>
      <c r="J13" s="211"/>
      <c r="K13" s="211"/>
      <c r="L13" s="211"/>
      <c r="M13" s="213"/>
      <c r="N13" s="51" t="s">
        <v>113</v>
      </c>
      <c r="O13" s="63">
        <v>3080000</v>
      </c>
      <c r="P13" s="51" t="s">
        <v>615</v>
      </c>
      <c r="Q13" s="51" t="s">
        <v>616</v>
      </c>
      <c r="R13" s="63">
        <v>3080000</v>
      </c>
      <c r="S13" s="51"/>
      <c r="T13" s="63"/>
      <c r="U13" s="51"/>
      <c r="V13" s="63"/>
      <c r="W13" s="193"/>
      <c r="X13" s="193"/>
      <c r="Y13" s="211"/>
      <c r="Z13" s="195"/>
    </row>
    <row r="14" spans="1:26" s="1" customFormat="1" ht="20.100000000000001" customHeight="1" x14ac:dyDescent="0.25">
      <c r="A14" s="216"/>
      <c r="B14" s="217"/>
      <c r="C14" s="218"/>
      <c r="D14" s="220" t="s">
        <v>617</v>
      </c>
      <c r="E14" s="220"/>
      <c r="F14" s="213"/>
      <c r="G14" s="215"/>
      <c r="H14" s="213"/>
      <c r="I14" s="215"/>
      <c r="J14" s="211"/>
      <c r="K14" s="211"/>
      <c r="L14" s="211"/>
      <c r="M14" s="213"/>
      <c r="N14" s="51" t="s">
        <v>53</v>
      </c>
      <c r="O14" s="63"/>
      <c r="P14" s="51"/>
      <c r="Q14" s="51"/>
      <c r="R14" s="63"/>
      <c r="S14" s="51"/>
      <c r="T14" s="63"/>
      <c r="U14" s="51"/>
      <c r="V14" s="63"/>
      <c r="W14" s="193"/>
      <c r="X14" s="193"/>
      <c r="Y14" s="211"/>
      <c r="Z14" s="195"/>
    </row>
    <row r="15" spans="1:26" s="1" customFormat="1" ht="20.100000000000001" customHeight="1" x14ac:dyDescent="0.25">
      <c r="A15" s="216" t="s">
        <v>51</v>
      </c>
      <c r="B15" s="217" t="s">
        <v>52</v>
      </c>
      <c r="C15" s="218" t="s">
        <v>618</v>
      </c>
      <c r="D15" s="219" t="s">
        <v>611</v>
      </c>
      <c r="E15" s="219" t="s">
        <v>125</v>
      </c>
      <c r="F15" s="212">
        <v>14590000</v>
      </c>
      <c r="G15" s="214" t="s">
        <v>126</v>
      </c>
      <c r="H15" s="212">
        <v>14590000</v>
      </c>
      <c r="I15" s="214" t="s">
        <v>127</v>
      </c>
      <c r="J15" s="210" t="s">
        <v>127</v>
      </c>
      <c r="K15" s="210" t="s">
        <v>128</v>
      </c>
      <c r="L15" s="210" t="s">
        <v>53</v>
      </c>
      <c r="M15" s="212">
        <v>14590000</v>
      </c>
      <c r="N15" s="51" t="s">
        <v>121</v>
      </c>
      <c r="O15" s="63">
        <v>3900000</v>
      </c>
      <c r="P15" s="51" t="s">
        <v>129</v>
      </c>
      <c r="Q15" s="51" t="s">
        <v>130</v>
      </c>
      <c r="R15" s="63">
        <v>3900000</v>
      </c>
      <c r="S15" s="51"/>
      <c r="T15" s="63"/>
      <c r="U15" s="51"/>
      <c r="V15" s="63"/>
      <c r="W15" s="192" t="s">
        <v>54</v>
      </c>
      <c r="X15" s="192"/>
      <c r="Y15" s="210" t="s">
        <v>55</v>
      </c>
      <c r="Z15" s="194" t="s">
        <v>131</v>
      </c>
    </row>
    <row r="16" spans="1:26" s="1" customFormat="1" ht="20.100000000000001" customHeight="1" x14ac:dyDescent="0.25">
      <c r="A16" s="216"/>
      <c r="B16" s="217"/>
      <c r="C16" s="218"/>
      <c r="D16" s="220"/>
      <c r="E16" s="220"/>
      <c r="F16" s="213"/>
      <c r="G16" s="215"/>
      <c r="H16" s="213"/>
      <c r="I16" s="215"/>
      <c r="J16" s="211"/>
      <c r="K16" s="211"/>
      <c r="L16" s="211"/>
      <c r="M16" s="213"/>
      <c r="N16" s="51" t="s">
        <v>619</v>
      </c>
      <c r="O16" s="63">
        <v>3900000</v>
      </c>
      <c r="P16" s="51" t="s">
        <v>620</v>
      </c>
      <c r="Q16" s="51" t="s">
        <v>621</v>
      </c>
      <c r="R16" s="63">
        <v>3900000</v>
      </c>
      <c r="S16" s="51"/>
      <c r="T16" s="63"/>
      <c r="U16" s="51"/>
      <c r="V16" s="63"/>
      <c r="W16" s="193"/>
      <c r="X16" s="193"/>
      <c r="Y16" s="211"/>
      <c r="Z16" s="195"/>
    </row>
    <row r="17" spans="1:26" s="1" customFormat="1" ht="20.100000000000001" customHeight="1" x14ac:dyDescent="0.25">
      <c r="A17" s="216"/>
      <c r="B17" s="217"/>
      <c r="C17" s="218"/>
      <c r="D17" s="220"/>
      <c r="E17" s="220"/>
      <c r="F17" s="213"/>
      <c r="G17" s="215"/>
      <c r="H17" s="213"/>
      <c r="I17" s="215"/>
      <c r="J17" s="211"/>
      <c r="K17" s="211"/>
      <c r="L17" s="211"/>
      <c r="M17" s="213"/>
      <c r="N17" s="51" t="s">
        <v>128</v>
      </c>
      <c r="O17" s="63">
        <v>6790000</v>
      </c>
      <c r="P17" s="51" t="s">
        <v>622</v>
      </c>
      <c r="Q17" s="51" t="s">
        <v>623</v>
      </c>
      <c r="R17" s="63">
        <v>6790000</v>
      </c>
      <c r="S17" s="51"/>
      <c r="T17" s="63"/>
      <c r="U17" s="51"/>
      <c r="V17" s="63"/>
      <c r="W17" s="193"/>
      <c r="X17" s="193"/>
      <c r="Y17" s="211"/>
      <c r="Z17" s="195"/>
    </row>
    <row r="18" spans="1:26" s="1" customFormat="1" ht="20.100000000000001" customHeight="1" x14ac:dyDescent="0.25">
      <c r="A18" s="216"/>
      <c r="B18" s="217"/>
      <c r="C18" s="218"/>
      <c r="D18" s="220" t="s">
        <v>617</v>
      </c>
      <c r="E18" s="220"/>
      <c r="F18" s="213"/>
      <c r="G18" s="215"/>
      <c r="H18" s="213"/>
      <c r="I18" s="215"/>
      <c r="J18" s="211"/>
      <c r="K18" s="211"/>
      <c r="L18" s="211"/>
      <c r="M18" s="213"/>
      <c r="N18" s="51" t="s">
        <v>53</v>
      </c>
      <c r="O18" s="63"/>
      <c r="P18" s="51"/>
      <c r="Q18" s="51"/>
      <c r="R18" s="63"/>
      <c r="S18" s="51"/>
      <c r="T18" s="63"/>
      <c r="U18" s="51"/>
      <c r="V18" s="63"/>
      <c r="W18" s="193"/>
      <c r="X18" s="193"/>
      <c r="Y18" s="211"/>
      <c r="Z18" s="195"/>
    </row>
    <row r="19" spans="1:26" s="1" customFormat="1" ht="20.100000000000001" customHeight="1" x14ac:dyDescent="0.25">
      <c r="A19" s="216" t="s">
        <v>51</v>
      </c>
      <c r="B19" s="217" t="s">
        <v>52</v>
      </c>
      <c r="C19" s="218" t="s">
        <v>624</v>
      </c>
      <c r="D19" s="219" t="s">
        <v>625</v>
      </c>
      <c r="E19" s="219" t="s">
        <v>521</v>
      </c>
      <c r="F19" s="212">
        <v>5400000</v>
      </c>
      <c r="G19" s="214" t="s">
        <v>133</v>
      </c>
      <c r="H19" s="212">
        <v>5400000</v>
      </c>
      <c r="I19" s="214" t="s">
        <v>134</v>
      </c>
      <c r="J19" s="210" t="s">
        <v>134</v>
      </c>
      <c r="K19" s="210" t="s">
        <v>113</v>
      </c>
      <c r="L19" s="210" t="s">
        <v>53</v>
      </c>
      <c r="M19" s="212">
        <v>5400000</v>
      </c>
      <c r="N19" s="51" t="s">
        <v>135</v>
      </c>
      <c r="O19" s="63">
        <v>1620000</v>
      </c>
      <c r="P19" s="51" t="s">
        <v>135</v>
      </c>
      <c r="Q19" s="51" t="s">
        <v>57</v>
      </c>
      <c r="R19" s="63">
        <v>1620000</v>
      </c>
      <c r="S19" s="51"/>
      <c r="T19" s="63"/>
      <c r="U19" s="51"/>
      <c r="V19" s="63"/>
      <c r="W19" s="192"/>
      <c r="X19" s="192"/>
      <c r="Y19" s="210" t="s">
        <v>55</v>
      </c>
      <c r="Z19" s="194" t="s">
        <v>136</v>
      </c>
    </row>
    <row r="20" spans="1:26" s="1" customFormat="1" ht="20.100000000000001" customHeight="1" x14ac:dyDescent="0.25">
      <c r="A20" s="216"/>
      <c r="B20" s="217"/>
      <c r="C20" s="218"/>
      <c r="D20" s="220"/>
      <c r="E20" s="220"/>
      <c r="F20" s="213"/>
      <c r="G20" s="215"/>
      <c r="H20" s="213"/>
      <c r="I20" s="215"/>
      <c r="J20" s="211"/>
      <c r="K20" s="211"/>
      <c r="L20" s="211"/>
      <c r="M20" s="213"/>
      <c r="N20" s="51" t="s">
        <v>606</v>
      </c>
      <c r="O20" s="63">
        <v>1620000</v>
      </c>
      <c r="P20" s="51" t="s">
        <v>626</v>
      </c>
      <c r="Q20" s="51" t="s">
        <v>627</v>
      </c>
      <c r="R20" s="63">
        <v>1600000</v>
      </c>
      <c r="S20" s="51"/>
      <c r="T20" s="63"/>
      <c r="U20" s="51"/>
      <c r="V20" s="63"/>
      <c r="W20" s="193"/>
      <c r="X20" s="193"/>
      <c r="Y20" s="211"/>
      <c r="Z20" s="195"/>
    </row>
    <row r="21" spans="1:26" s="1" customFormat="1" ht="20.100000000000001" customHeight="1" x14ac:dyDescent="0.25">
      <c r="A21" s="216"/>
      <c r="B21" s="217"/>
      <c r="C21" s="218"/>
      <c r="D21" s="220"/>
      <c r="E21" s="220"/>
      <c r="F21" s="213"/>
      <c r="G21" s="215"/>
      <c r="H21" s="213"/>
      <c r="I21" s="215"/>
      <c r="J21" s="211"/>
      <c r="K21" s="211"/>
      <c r="L21" s="211"/>
      <c r="M21" s="213"/>
      <c r="N21" s="51" t="s">
        <v>113</v>
      </c>
      <c r="O21" s="63">
        <v>2160000</v>
      </c>
      <c r="P21" s="51" t="s">
        <v>628</v>
      </c>
      <c r="Q21" s="51" t="s">
        <v>629</v>
      </c>
      <c r="R21" s="63">
        <v>2180000</v>
      </c>
      <c r="S21" s="51"/>
      <c r="T21" s="63"/>
      <c r="U21" s="51"/>
      <c r="V21" s="63"/>
      <c r="W21" s="193"/>
      <c r="X21" s="193"/>
      <c r="Y21" s="211"/>
      <c r="Z21" s="195"/>
    </row>
    <row r="22" spans="1:26" s="1" customFormat="1" ht="20.100000000000001" customHeight="1" x14ac:dyDescent="0.25">
      <c r="A22" s="216"/>
      <c r="B22" s="217"/>
      <c r="C22" s="218"/>
      <c r="D22" s="220" t="s">
        <v>617</v>
      </c>
      <c r="E22" s="220"/>
      <c r="F22" s="213"/>
      <c r="G22" s="215"/>
      <c r="H22" s="213"/>
      <c r="I22" s="215"/>
      <c r="J22" s="211"/>
      <c r="K22" s="211"/>
      <c r="L22" s="211"/>
      <c r="M22" s="213"/>
      <c r="N22" s="51" t="s">
        <v>53</v>
      </c>
      <c r="O22" s="63"/>
      <c r="P22" s="51"/>
      <c r="Q22" s="51"/>
      <c r="R22" s="63"/>
      <c r="S22" s="51"/>
      <c r="T22" s="63"/>
      <c r="U22" s="51"/>
      <c r="V22" s="63"/>
      <c r="W22" s="193"/>
      <c r="X22" s="193"/>
      <c r="Y22" s="211"/>
      <c r="Z22" s="195"/>
    </row>
    <row r="23" spans="1:26" s="1" customFormat="1" ht="20.100000000000001" customHeight="1" x14ac:dyDescent="0.25">
      <c r="A23" s="216" t="s">
        <v>51</v>
      </c>
      <c r="B23" s="217" t="s">
        <v>56</v>
      </c>
      <c r="C23" s="218" t="s">
        <v>630</v>
      </c>
      <c r="D23" s="219" t="s">
        <v>631</v>
      </c>
      <c r="E23" s="219" t="s">
        <v>523</v>
      </c>
      <c r="F23" s="212">
        <v>18000000</v>
      </c>
      <c r="G23" s="214" t="s">
        <v>134</v>
      </c>
      <c r="H23" s="212">
        <v>18000000</v>
      </c>
      <c r="I23" s="214" t="s">
        <v>138</v>
      </c>
      <c r="J23" s="210" t="s">
        <v>138</v>
      </c>
      <c r="K23" s="210" t="s">
        <v>113</v>
      </c>
      <c r="L23" s="210" t="s">
        <v>53</v>
      </c>
      <c r="M23" s="212">
        <v>18000000</v>
      </c>
      <c r="N23" s="51" t="s">
        <v>135</v>
      </c>
      <c r="O23" s="63">
        <v>5400000</v>
      </c>
      <c r="P23" s="51" t="s">
        <v>139</v>
      </c>
      <c r="Q23" s="51" t="s">
        <v>140</v>
      </c>
      <c r="R23" s="63">
        <v>5400000</v>
      </c>
      <c r="S23" s="51"/>
      <c r="T23" s="63"/>
      <c r="U23" s="51"/>
      <c r="V23" s="63"/>
      <c r="W23" s="192"/>
      <c r="X23" s="192"/>
      <c r="Y23" s="210" t="s">
        <v>55</v>
      </c>
      <c r="Z23" s="194" t="s">
        <v>141</v>
      </c>
    </row>
    <row r="24" spans="1:26" s="1" customFormat="1" ht="20.100000000000001" customHeight="1" x14ac:dyDescent="0.25">
      <c r="A24" s="216"/>
      <c r="B24" s="217"/>
      <c r="C24" s="218"/>
      <c r="D24" s="220"/>
      <c r="E24" s="220"/>
      <c r="F24" s="213"/>
      <c r="G24" s="215"/>
      <c r="H24" s="213"/>
      <c r="I24" s="215"/>
      <c r="J24" s="211"/>
      <c r="K24" s="211"/>
      <c r="L24" s="211"/>
      <c r="M24" s="213"/>
      <c r="N24" s="51" t="s">
        <v>606</v>
      </c>
      <c r="O24" s="63">
        <v>5400000</v>
      </c>
      <c r="P24" s="51" t="s">
        <v>607</v>
      </c>
      <c r="Q24" s="51" t="s">
        <v>632</v>
      </c>
      <c r="R24" s="63">
        <v>5400000</v>
      </c>
      <c r="S24" s="51"/>
      <c r="T24" s="63"/>
      <c r="U24" s="51"/>
      <c r="V24" s="63"/>
      <c r="W24" s="193"/>
      <c r="X24" s="193"/>
      <c r="Y24" s="211"/>
      <c r="Z24" s="195"/>
    </row>
    <row r="25" spans="1:26" s="1" customFormat="1" ht="20.100000000000001" customHeight="1" x14ac:dyDescent="0.25">
      <c r="A25" s="216"/>
      <c r="B25" s="217"/>
      <c r="C25" s="218"/>
      <c r="D25" s="220"/>
      <c r="E25" s="220"/>
      <c r="F25" s="213"/>
      <c r="G25" s="215"/>
      <c r="H25" s="213"/>
      <c r="I25" s="215"/>
      <c r="J25" s="211"/>
      <c r="K25" s="211"/>
      <c r="L25" s="211"/>
      <c r="M25" s="213"/>
      <c r="N25" s="51" t="s">
        <v>113</v>
      </c>
      <c r="O25" s="63">
        <v>7200000</v>
      </c>
      <c r="P25" s="51" t="s">
        <v>633</v>
      </c>
      <c r="Q25" s="51" t="s">
        <v>634</v>
      </c>
      <c r="R25" s="63">
        <v>7200000</v>
      </c>
      <c r="S25" s="51"/>
      <c r="T25" s="63"/>
      <c r="U25" s="51"/>
      <c r="V25" s="63"/>
      <c r="W25" s="193"/>
      <c r="X25" s="193"/>
      <c r="Y25" s="211"/>
      <c r="Z25" s="195"/>
    </row>
    <row r="26" spans="1:26" s="1" customFormat="1" ht="20.100000000000001" customHeight="1" x14ac:dyDescent="0.25">
      <c r="A26" s="216"/>
      <c r="B26" s="217"/>
      <c r="C26" s="218"/>
      <c r="D26" s="220" t="s">
        <v>617</v>
      </c>
      <c r="E26" s="220"/>
      <c r="F26" s="213"/>
      <c r="G26" s="215"/>
      <c r="H26" s="213"/>
      <c r="I26" s="215"/>
      <c r="J26" s="211"/>
      <c r="K26" s="211"/>
      <c r="L26" s="211"/>
      <c r="M26" s="213"/>
      <c r="N26" s="51" t="s">
        <v>53</v>
      </c>
      <c r="O26" s="63"/>
      <c r="P26" s="51"/>
      <c r="Q26" s="51"/>
      <c r="R26" s="63"/>
      <c r="S26" s="51"/>
      <c r="T26" s="63"/>
      <c r="U26" s="51"/>
      <c r="V26" s="63"/>
      <c r="W26" s="193"/>
      <c r="X26" s="193"/>
      <c r="Y26" s="211"/>
      <c r="Z26" s="195"/>
    </row>
    <row r="27" spans="1:26" s="1" customFormat="1" ht="20.100000000000001" customHeight="1" x14ac:dyDescent="0.25">
      <c r="A27" s="216" t="s">
        <v>51</v>
      </c>
      <c r="B27" s="217" t="s">
        <v>56</v>
      </c>
      <c r="C27" s="218" t="s">
        <v>635</v>
      </c>
      <c r="D27" s="219" t="s">
        <v>636</v>
      </c>
      <c r="E27" s="219" t="s">
        <v>526</v>
      </c>
      <c r="F27" s="212">
        <v>16000000</v>
      </c>
      <c r="G27" s="214" t="s">
        <v>143</v>
      </c>
      <c r="H27" s="212">
        <v>16000000</v>
      </c>
      <c r="I27" s="214" t="s">
        <v>144</v>
      </c>
      <c r="J27" s="210" t="s">
        <v>144</v>
      </c>
      <c r="K27" s="210" t="s">
        <v>113</v>
      </c>
      <c r="L27" s="210" t="s">
        <v>53</v>
      </c>
      <c r="M27" s="212">
        <v>16000000</v>
      </c>
      <c r="N27" s="51" t="s">
        <v>135</v>
      </c>
      <c r="O27" s="63">
        <v>4800000</v>
      </c>
      <c r="P27" s="51" t="s">
        <v>145</v>
      </c>
      <c r="Q27" s="51" t="s">
        <v>67</v>
      </c>
      <c r="R27" s="63">
        <v>4800000</v>
      </c>
      <c r="S27" s="51"/>
      <c r="T27" s="63"/>
      <c r="U27" s="51"/>
      <c r="V27" s="63"/>
      <c r="W27" s="192"/>
      <c r="X27" s="192" t="s">
        <v>54</v>
      </c>
      <c r="Y27" s="210" t="s">
        <v>54</v>
      </c>
      <c r="Z27" s="194" t="s">
        <v>146</v>
      </c>
    </row>
    <row r="28" spans="1:26" s="1" customFormat="1" ht="20.100000000000001" customHeight="1" x14ac:dyDescent="0.25">
      <c r="A28" s="216"/>
      <c r="B28" s="217"/>
      <c r="C28" s="218"/>
      <c r="D28" s="220"/>
      <c r="E28" s="220"/>
      <c r="F28" s="213"/>
      <c r="G28" s="215"/>
      <c r="H28" s="213"/>
      <c r="I28" s="215"/>
      <c r="J28" s="211"/>
      <c r="K28" s="211"/>
      <c r="L28" s="211"/>
      <c r="M28" s="213"/>
      <c r="N28" s="51" t="s">
        <v>606</v>
      </c>
      <c r="O28" s="63">
        <v>4800000</v>
      </c>
      <c r="P28" s="51" t="s">
        <v>637</v>
      </c>
      <c r="Q28" s="51" t="s">
        <v>638</v>
      </c>
      <c r="R28" s="63">
        <v>4800000</v>
      </c>
      <c r="S28" s="51"/>
      <c r="T28" s="63"/>
      <c r="U28" s="51"/>
      <c r="V28" s="63"/>
      <c r="W28" s="193"/>
      <c r="X28" s="193"/>
      <c r="Y28" s="211"/>
      <c r="Z28" s="195"/>
    </row>
    <row r="29" spans="1:26" s="1" customFormat="1" ht="20.100000000000001" customHeight="1" x14ac:dyDescent="0.25">
      <c r="A29" s="216"/>
      <c r="B29" s="217"/>
      <c r="C29" s="218"/>
      <c r="D29" s="220"/>
      <c r="E29" s="220"/>
      <c r="F29" s="213"/>
      <c r="G29" s="215"/>
      <c r="H29" s="213"/>
      <c r="I29" s="215"/>
      <c r="J29" s="211"/>
      <c r="K29" s="211"/>
      <c r="L29" s="211"/>
      <c r="M29" s="213"/>
      <c r="N29" s="51" t="s">
        <v>113</v>
      </c>
      <c r="O29" s="63">
        <v>6400000</v>
      </c>
      <c r="P29" s="51" t="s">
        <v>633</v>
      </c>
      <c r="Q29" s="51" t="s">
        <v>639</v>
      </c>
      <c r="R29" s="63">
        <v>6400000</v>
      </c>
      <c r="S29" s="51"/>
      <c r="T29" s="63"/>
      <c r="U29" s="51"/>
      <c r="V29" s="63"/>
      <c r="W29" s="193"/>
      <c r="X29" s="193"/>
      <c r="Y29" s="211"/>
      <c r="Z29" s="195"/>
    </row>
    <row r="30" spans="1:26" s="1" customFormat="1" ht="20.100000000000001" customHeight="1" x14ac:dyDescent="0.25">
      <c r="A30" s="216"/>
      <c r="B30" s="217"/>
      <c r="C30" s="218"/>
      <c r="D30" s="220" t="s">
        <v>617</v>
      </c>
      <c r="E30" s="220"/>
      <c r="F30" s="213"/>
      <c r="G30" s="215"/>
      <c r="H30" s="213"/>
      <c r="I30" s="215"/>
      <c r="J30" s="211"/>
      <c r="K30" s="211"/>
      <c r="L30" s="211"/>
      <c r="M30" s="213"/>
      <c r="N30" s="51" t="s">
        <v>53</v>
      </c>
      <c r="O30" s="63"/>
      <c r="P30" s="51"/>
      <c r="Q30" s="51"/>
      <c r="R30" s="63"/>
      <c r="S30" s="51"/>
      <c r="T30" s="63"/>
      <c r="U30" s="51"/>
      <c r="V30" s="63"/>
      <c r="W30" s="193"/>
      <c r="X30" s="193"/>
      <c r="Y30" s="211"/>
      <c r="Z30" s="195"/>
    </row>
    <row r="31" spans="1:26" s="1" customFormat="1" ht="20.100000000000001" customHeight="1" x14ac:dyDescent="0.25">
      <c r="A31" s="216" t="s">
        <v>51</v>
      </c>
      <c r="B31" s="217" t="s">
        <v>52</v>
      </c>
      <c r="C31" s="218" t="s">
        <v>603</v>
      </c>
      <c r="D31" s="219" t="s">
        <v>640</v>
      </c>
      <c r="E31" s="219" t="s">
        <v>529</v>
      </c>
      <c r="F31" s="212">
        <v>8096000</v>
      </c>
      <c r="G31" s="214" t="s">
        <v>111</v>
      </c>
      <c r="H31" s="212">
        <v>8096000</v>
      </c>
      <c r="I31" s="214" t="s">
        <v>112</v>
      </c>
      <c r="J31" s="210" t="s">
        <v>112</v>
      </c>
      <c r="K31" s="210" t="s">
        <v>113</v>
      </c>
      <c r="L31" s="210" t="s">
        <v>53</v>
      </c>
      <c r="M31" s="212">
        <v>8096000</v>
      </c>
      <c r="N31" s="51" t="s">
        <v>114</v>
      </c>
      <c r="O31" s="63">
        <v>2428800</v>
      </c>
      <c r="P31" s="51" t="s">
        <v>115</v>
      </c>
      <c r="Q31" s="51" t="s">
        <v>641</v>
      </c>
      <c r="R31" s="63">
        <v>2428800</v>
      </c>
      <c r="S31" s="51"/>
      <c r="T31" s="63"/>
      <c r="U31" s="51"/>
      <c r="V31" s="63"/>
      <c r="W31" s="192" t="s">
        <v>54</v>
      </c>
      <c r="X31" s="192"/>
      <c r="Y31" s="210" t="s">
        <v>55</v>
      </c>
      <c r="Z31" s="194" t="s">
        <v>642</v>
      </c>
    </row>
    <row r="32" spans="1:26" s="1" customFormat="1" ht="20.100000000000001" customHeight="1" x14ac:dyDescent="0.25">
      <c r="A32" s="216"/>
      <c r="B32" s="217"/>
      <c r="C32" s="218"/>
      <c r="D32" s="220"/>
      <c r="E32" s="220"/>
      <c r="F32" s="213"/>
      <c r="G32" s="215"/>
      <c r="H32" s="213"/>
      <c r="I32" s="215"/>
      <c r="J32" s="211"/>
      <c r="K32" s="211"/>
      <c r="L32" s="211"/>
      <c r="M32" s="213"/>
      <c r="N32" s="51" t="s">
        <v>606</v>
      </c>
      <c r="O32" s="63">
        <v>2428800</v>
      </c>
      <c r="P32" s="51" t="s">
        <v>607</v>
      </c>
      <c r="Q32" s="51" t="s">
        <v>643</v>
      </c>
      <c r="R32" s="63">
        <v>2428800</v>
      </c>
      <c r="S32" s="51"/>
      <c r="T32" s="63"/>
      <c r="U32" s="51"/>
      <c r="V32" s="63"/>
      <c r="W32" s="193"/>
      <c r="X32" s="193"/>
      <c r="Y32" s="211"/>
      <c r="Z32" s="195"/>
    </row>
    <row r="33" spans="1:26" s="1" customFormat="1" ht="20.100000000000001" customHeight="1" x14ac:dyDescent="0.25">
      <c r="A33" s="216"/>
      <c r="B33" s="217"/>
      <c r="C33" s="218"/>
      <c r="D33" s="220"/>
      <c r="E33" s="220"/>
      <c r="F33" s="213"/>
      <c r="G33" s="215"/>
      <c r="H33" s="213"/>
      <c r="I33" s="215"/>
      <c r="J33" s="211"/>
      <c r="K33" s="211"/>
      <c r="L33" s="211"/>
      <c r="M33" s="213"/>
      <c r="N33" s="51" t="s">
        <v>113</v>
      </c>
      <c r="O33" s="63">
        <v>3238400</v>
      </c>
      <c r="P33" s="51" t="s">
        <v>221</v>
      </c>
      <c r="Q33" s="51" t="s">
        <v>644</v>
      </c>
      <c r="R33" s="63">
        <v>3238400</v>
      </c>
      <c r="S33" s="51"/>
      <c r="T33" s="63"/>
      <c r="U33" s="51"/>
      <c r="V33" s="63"/>
      <c r="W33" s="193"/>
      <c r="X33" s="193"/>
      <c r="Y33" s="211"/>
      <c r="Z33" s="195"/>
    </row>
    <row r="34" spans="1:26" s="1" customFormat="1" ht="20.100000000000001" customHeight="1" x14ac:dyDescent="0.25">
      <c r="A34" s="216"/>
      <c r="B34" s="217"/>
      <c r="C34" s="218"/>
      <c r="D34" s="220" t="s">
        <v>645</v>
      </c>
      <c r="E34" s="220"/>
      <c r="F34" s="213"/>
      <c r="G34" s="215"/>
      <c r="H34" s="213"/>
      <c r="I34" s="215"/>
      <c r="J34" s="211"/>
      <c r="K34" s="211"/>
      <c r="L34" s="211"/>
      <c r="M34" s="213"/>
      <c r="N34" s="51" t="s">
        <v>53</v>
      </c>
      <c r="O34" s="63"/>
      <c r="P34" s="51"/>
      <c r="Q34" s="51"/>
      <c r="R34" s="63"/>
      <c r="S34" s="51"/>
      <c r="T34" s="63"/>
      <c r="U34" s="51"/>
      <c r="V34" s="63"/>
      <c r="W34" s="193"/>
      <c r="X34" s="193"/>
      <c r="Y34" s="211"/>
      <c r="Z34" s="195"/>
    </row>
    <row r="35" spans="1:26" s="1" customFormat="1" ht="20.100000000000001" customHeight="1" x14ac:dyDescent="0.25">
      <c r="A35" s="216" t="s">
        <v>51</v>
      </c>
      <c r="B35" s="217" t="s">
        <v>52</v>
      </c>
      <c r="C35" s="218" t="s">
        <v>646</v>
      </c>
      <c r="D35" s="219" t="s">
        <v>147</v>
      </c>
      <c r="E35" s="219" t="s">
        <v>530</v>
      </c>
      <c r="F35" s="212">
        <v>22080000</v>
      </c>
      <c r="G35" s="214" t="s">
        <v>149</v>
      </c>
      <c r="H35" s="212">
        <v>22080000</v>
      </c>
      <c r="I35" s="214" t="s">
        <v>150</v>
      </c>
      <c r="J35" s="210" t="s">
        <v>150</v>
      </c>
      <c r="K35" s="210" t="s">
        <v>113</v>
      </c>
      <c r="L35" s="210" t="s">
        <v>53</v>
      </c>
      <c r="M35" s="212">
        <v>22080000</v>
      </c>
      <c r="N35" s="51" t="s">
        <v>145</v>
      </c>
      <c r="O35" s="63">
        <v>6624000</v>
      </c>
      <c r="P35" s="51" t="s">
        <v>145</v>
      </c>
      <c r="Q35" s="51" t="s">
        <v>151</v>
      </c>
      <c r="R35" s="63">
        <v>6624000</v>
      </c>
      <c r="S35" s="51"/>
      <c r="T35" s="63"/>
      <c r="U35" s="51"/>
      <c r="V35" s="63"/>
      <c r="W35" s="192" t="s">
        <v>54</v>
      </c>
      <c r="X35" s="192"/>
      <c r="Y35" s="210" t="s">
        <v>55</v>
      </c>
      <c r="Z35" s="194" t="s">
        <v>152</v>
      </c>
    </row>
    <row r="36" spans="1:26" s="1" customFormat="1" ht="20.100000000000001" customHeight="1" x14ac:dyDescent="0.25">
      <c r="A36" s="216"/>
      <c r="B36" s="217"/>
      <c r="C36" s="218"/>
      <c r="D36" s="220"/>
      <c r="E36" s="220"/>
      <c r="F36" s="213"/>
      <c r="G36" s="215"/>
      <c r="H36" s="213"/>
      <c r="I36" s="215"/>
      <c r="J36" s="211"/>
      <c r="K36" s="211"/>
      <c r="L36" s="211"/>
      <c r="M36" s="213"/>
      <c r="N36" s="51" t="s">
        <v>612</v>
      </c>
      <c r="O36" s="63">
        <v>6624000</v>
      </c>
      <c r="P36" s="51" t="s">
        <v>619</v>
      </c>
      <c r="Q36" s="51" t="s">
        <v>647</v>
      </c>
      <c r="R36" s="63">
        <v>6624000</v>
      </c>
      <c r="S36" s="51"/>
      <c r="T36" s="63"/>
      <c r="U36" s="51"/>
      <c r="V36" s="63"/>
      <c r="W36" s="193"/>
      <c r="X36" s="193"/>
      <c r="Y36" s="211"/>
      <c r="Z36" s="195"/>
    </row>
    <row r="37" spans="1:26" s="1" customFormat="1" ht="20.100000000000001" customHeight="1" x14ac:dyDescent="0.25">
      <c r="A37" s="216"/>
      <c r="B37" s="217"/>
      <c r="C37" s="218"/>
      <c r="D37" s="220"/>
      <c r="E37" s="220"/>
      <c r="F37" s="213"/>
      <c r="G37" s="215"/>
      <c r="H37" s="213"/>
      <c r="I37" s="215"/>
      <c r="J37" s="211"/>
      <c r="K37" s="211"/>
      <c r="L37" s="211"/>
      <c r="M37" s="213"/>
      <c r="N37" s="51" t="s">
        <v>113</v>
      </c>
      <c r="O37" s="63">
        <v>8832000</v>
      </c>
      <c r="P37" s="51" t="s">
        <v>633</v>
      </c>
      <c r="Q37" s="51" t="s">
        <v>648</v>
      </c>
      <c r="R37" s="63">
        <v>8832000</v>
      </c>
      <c r="S37" s="51"/>
      <c r="T37" s="63"/>
      <c r="U37" s="51"/>
      <c r="V37" s="63"/>
      <c r="W37" s="193"/>
      <c r="X37" s="193"/>
      <c r="Y37" s="211"/>
      <c r="Z37" s="195"/>
    </row>
    <row r="38" spans="1:26" s="1" customFormat="1" ht="20.100000000000001" customHeight="1" x14ac:dyDescent="0.25">
      <c r="A38" s="216"/>
      <c r="B38" s="217"/>
      <c r="C38" s="218"/>
      <c r="D38" s="220"/>
      <c r="E38" s="220"/>
      <c r="F38" s="213"/>
      <c r="G38" s="215"/>
      <c r="H38" s="213"/>
      <c r="I38" s="215"/>
      <c r="J38" s="211"/>
      <c r="K38" s="211"/>
      <c r="L38" s="211"/>
      <c r="M38" s="213"/>
      <c r="N38" s="51" t="s">
        <v>53</v>
      </c>
      <c r="O38" s="63"/>
      <c r="P38" s="51"/>
      <c r="Q38" s="51"/>
      <c r="R38" s="63"/>
      <c r="S38" s="51"/>
      <c r="T38" s="63"/>
      <c r="U38" s="51"/>
      <c r="V38" s="63"/>
      <c r="W38" s="193"/>
      <c r="X38" s="193"/>
      <c r="Y38" s="211"/>
      <c r="Z38" s="195"/>
    </row>
    <row r="39" spans="1:26" s="1" customFormat="1" ht="20.100000000000001" customHeight="1" x14ac:dyDescent="0.25">
      <c r="A39" s="216" t="s">
        <v>51</v>
      </c>
      <c r="B39" s="217" t="s">
        <v>52</v>
      </c>
      <c r="C39" s="218" t="s">
        <v>649</v>
      </c>
      <c r="D39" s="219" t="s">
        <v>58</v>
      </c>
      <c r="E39" s="219" t="s">
        <v>153</v>
      </c>
      <c r="F39" s="212">
        <v>10500000</v>
      </c>
      <c r="G39" s="214" t="s">
        <v>154</v>
      </c>
      <c r="H39" s="212">
        <v>10500000</v>
      </c>
      <c r="I39" s="214" t="s">
        <v>155</v>
      </c>
      <c r="J39" s="210" t="s">
        <v>155</v>
      </c>
      <c r="K39" s="210" t="s">
        <v>156</v>
      </c>
      <c r="L39" s="210" t="s">
        <v>53</v>
      </c>
      <c r="M39" s="212">
        <v>10493318</v>
      </c>
      <c r="N39" s="51" t="s">
        <v>157</v>
      </c>
      <c r="O39" s="63">
        <v>3150000</v>
      </c>
      <c r="P39" s="51" t="s">
        <v>122</v>
      </c>
      <c r="Q39" s="51" t="s">
        <v>158</v>
      </c>
      <c r="R39" s="63">
        <v>3150000</v>
      </c>
      <c r="S39" s="51"/>
      <c r="T39" s="63"/>
      <c r="U39" s="51"/>
      <c r="V39" s="63"/>
      <c r="W39" s="192" t="s">
        <v>54</v>
      </c>
      <c r="X39" s="192"/>
      <c r="Y39" s="210" t="s">
        <v>55</v>
      </c>
      <c r="Z39" s="194" t="s">
        <v>159</v>
      </c>
    </row>
    <row r="40" spans="1:26" s="1" customFormat="1" ht="20.100000000000001" customHeight="1" x14ac:dyDescent="0.25">
      <c r="A40" s="216"/>
      <c r="B40" s="217"/>
      <c r="C40" s="218"/>
      <c r="D40" s="220"/>
      <c r="E40" s="220"/>
      <c r="F40" s="213"/>
      <c r="G40" s="215"/>
      <c r="H40" s="213"/>
      <c r="I40" s="215"/>
      <c r="J40" s="211"/>
      <c r="K40" s="211"/>
      <c r="L40" s="211"/>
      <c r="M40" s="213"/>
      <c r="N40" s="51" t="s">
        <v>650</v>
      </c>
      <c r="O40" s="63">
        <v>3150000</v>
      </c>
      <c r="P40" s="51" t="s">
        <v>651</v>
      </c>
      <c r="Q40" s="51" t="s">
        <v>652</v>
      </c>
      <c r="R40" s="63">
        <v>3150000</v>
      </c>
      <c r="S40" s="51"/>
      <c r="T40" s="63"/>
      <c r="U40" s="51"/>
      <c r="V40" s="63"/>
      <c r="W40" s="193"/>
      <c r="X40" s="193"/>
      <c r="Y40" s="211"/>
      <c r="Z40" s="195"/>
    </row>
    <row r="41" spans="1:26" s="1" customFormat="1" ht="20.100000000000001" customHeight="1" x14ac:dyDescent="0.25">
      <c r="A41" s="216"/>
      <c r="B41" s="217"/>
      <c r="C41" s="218"/>
      <c r="D41" s="220"/>
      <c r="E41" s="220"/>
      <c r="F41" s="213"/>
      <c r="G41" s="215"/>
      <c r="H41" s="213"/>
      <c r="I41" s="215"/>
      <c r="J41" s="211"/>
      <c r="K41" s="211"/>
      <c r="L41" s="211"/>
      <c r="M41" s="213"/>
      <c r="N41" s="51" t="s">
        <v>156</v>
      </c>
      <c r="O41" s="63">
        <v>4200000</v>
      </c>
      <c r="P41" s="51" t="s">
        <v>653</v>
      </c>
      <c r="Q41" s="51" t="s">
        <v>654</v>
      </c>
      <c r="R41" s="63">
        <v>4193318</v>
      </c>
      <c r="S41" s="51"/>
      <c r="T41" s="63"/>
      <c r="U41" s="51"/>
      <c r="V41" s="63"/>
      <c r="W41" s="193"/>
      <c r="X41" s="193"/>
      <c r="Y41" s="211"/>
      <c r="Z41" s="195"/>
    </row>
    <row r="42" spans="1:26" s="1" customFormat="1" ht="20.100000000000001" customHeight="1" x14ac:dyDescent="0.25">
      <c r="A42" s="216"/>
      <c r="B42" s="217"/>
      <c r="C42" s="218"/>
      <c r="D42" s="220"/>
      <c r="E42" s="220"/>
      <c r="F42" s="213"/>
      <c r="G42" s="215"/>
      <c r="H42" s="213"/>
      <c r="I42" s="215"/>
      <c r="J42" s="211"/>
      <c r="K42" s="211"/>
      <c r="L42" s="211"/>
      <c r="M42" s="213"/>
      <c r="N42" s="51" t="s">
        <v>53</v>
      </c>
      <c r="O42" s="63"/>
      <c r="P42" s="51"/>
      <c r="Q42" s="51"/>
      <c r="R42" s="63"/>
      <c r="S42" s="51"/>
      <c r="T42" s="63"/>
      <c r="U42" s="51"/>
      <c r="V42" s="63"/>
      <c r="W42" s="193"/>
      <c r="X42" s="193"/>
      <c r="Y42" s="211"/>
      <c r="Z42" s="195"/>
    </row>
    <row r="43" spans="1:26" s="1" customFormat="1" ht="20.100000000000001" customHeight="1" x14ac:dyDescent="0.25">
      <c r="A43" s="216" t="s">
        <v>51</v>
      </c>
      <c r="B43" s="217" t="s">
        <v>52</v>
      </c>
      <c r="C43" s="218" t="s">
        <v>655</v>
      </c>
      <c r="D43" s="231" t="s">
        <v>160</v>
      </c>
      <c r="E43" s="219" t="s">
        <v>161</v>
      </c>
      <c r="F43" s="212">
        <v>5680000</v>
      </c>
      <c r="G43" s="214" t="s">
        <v>154</v>
      </c>
      <c r="H43" s="212">
        <v>5680000</v>
      </c>
      <c r="I43" s="214" t="s">
        <v>155</v>
      </c>
      <c r="J43" s="210" t="s">
        <v>155</v>
      </c>
      <c r="K43" s="210" t="s">
        <v>156</v>
      </c>
      <c r="L43" s="210" t="s">
        <v>53</v>
      </c>
      <c r="M43" s="212">
        <v>5680000</v>
      </c>
      <c r="N43" s="51" t="s">
        <v>157</v>
      </c>
      <c r="O43" s="63">
        <v>1704000</v>
      </c>
      <c r="P43" s="51" t="s">
        <v>162</v>
      </c>
      <c r="Q43" s="51" t="s">
        <v>163</v>
      </c>
      <c r="R43" s="63">
        <v>1704000</v>
      </c>
      <c r="S43" s="51"/>
      <c r="T43" s="63"/>
      <c r="U43" s="51"/>
      <c r="V43" s="63"/>
      <c r="W43" s="192" t="s">
        <v>54</v>
      </c>
      <c r="X43" s="192"/>
      <c r="Y43" s="210" t="s">
        <v>55</v>
      </c>
      <c r="Z43" s="194" t="s">
        <v>164</v>
      </c>
    </row>
    <row r="44" spans="1:26" s="1" customFormat="1" ht="20.100000000000001" customHeight="1" x14ac:dyDescent="0.25">
      <c r="A44" s="216"/>
      <c r="B44" s="217"/>
      <c r="C44" s="218"/>
      <c r="D44" s="232"/>
      <c r="E44" s="220"/>
      <c r="F44" s="213"/>
      <c r="G44" s="215"/>
      <c r="H44" s="213"/>
      <c r="I44" s="215"/>
      <c r="J44" s="211"/>
      <c r="K44" s="211"/>
      <c r="L44" s="211"/>
      <c r="M44" s="213"/>
      <c r="N44" s="51" t="s">
        <v>650</v>
      </c>
      <c r="O44" s="63">
        <v>1704000</v>
      </c>
      <c r="P44" s="51" t="s">
        <v>656</v>
      </c>
      <c r="Q44" s="51" t="s">
        <v>657</v>
      </c>
      <c r="R44" s="63">
        <v>1704000</v>
      </c>
      <c r="S44" s="51"/>
      <c r="T44" s="63"/>
      <c r="U44" s="51"/>
      <c r="V44" s="63"/>
      <c r="W44" s="193"/>
      <c r="X44" s="193"/>
      <c r="Y44" s="211"/>
      <c r="Z44" s="195"/>
    </row>
    <row r="45" spans="1:26" s="1" customFormat="1" ht="20.100000000000001" customHeight="1" x14ac:dyDescent="0.25">
      <c r="A45" s="216"/>
      <c r="B45" s="217"/>
      <c r="C45" s="218"/>
      <c r="D45" s="232"/>
      <c r="E45" s="220"/>
      <c r="F45" s="213"/>
      <c r="G45" s="215"/>
      <c r="H45" s="213"/>
      <c r="I45" s="215"/>
      <c r="J45" s="211"/>
      <c r="K45" s="211"/>
      <c r="L45" s="211"/>
      <c r="M45" s="213"/>
      <c r="N45" s="51" t="s">
        <v>156</v>
      </c>
      <c r="O45" s="63">
        <v>2272000</v>
      </c>
      <c r="P45" s="51" t="s">
        <v>658</v>
      </c>
      <c r="Q45" s="51" t="s">
        <v>659</v>
      </c>
      <c r="R45" s="63">
        <v>2272000</v>
      </c>
      <c r="S45" s="51"/>
      <c r="T45" s="63"/>
      <c r="U45" s="51"/>
      <c r="V45" s="63"/>
      <c r="W45" s="193"/>
      <c r="X45" s="193"/>
      <c r="Y45" s="211"/>
      <c r="Z45" s="195"/>
    </row>
    <row r="46" spans="1:26" s="1" customFormat="1" ht="20.100000000000001" customHeight="1" x14ac:dyDescent="0.25">
      <c r="A46" s="216"/>
      <c r="B46" s="217"/>
      <c r="C46" s="218"/>
      <c r="D46" s="233"/>
      <c r="E46" s="220"/>
      <c r="F46" s="213"/>
      <c r="G46" s="215"/>
      <c r="H46" s="213"/>
      <c r="I46" s="215"/>
      <c r="J46" s="211"/>
      <c r="K46" s="211"/>
      <c r="L46" s="211"/>
      <c r="M46" s="213"/>
      <c r="N46" s="51" t="s">
        <v>53</v>
      </c>
      <c r="O46" s="63"/>
      <c r="P46" s="51"/>
      <c r="Q46" s="51"/>
      <c r="R46" s="63"/>
      <c r="S46" s="51"/>
      <c r="T46" s="63"/>
      <c r="U46" s="51"/>
      <c r="V46" s="63"/>
      <c r="W46" s="193"/>
      <c r="X46" s="193"/>
      <c r="Y46" s="211"/>
      <c r="Z46" s="195"/>
    </row>
    <row r="47" spans="1:26" s="45" customFormat="1" ht="27.95" customHeight="1" x14ac:dyDescent="0.25">
      <c r="A47" s="137" t="s">
        <v>660</v>
      </c>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row>
    <row r="48" spans="1:26" s="1" customFormat="1" ht="26.1" customHeight="1" x14ac:dyDescent="0.25">
      <c r="A48" s="139" t="s">
        <v>571</v>
      </c>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row>
    <row r="49" spans="1:26" s="46" customFormat="1" ht="21.95" customHeight="1" x14ac:dyDescent="0.3">
      <c r="A49" s="140" t="s">
        <v>572</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row>
    <row r="50" spans="1:26" s="46" customFormat="1" ht="24" customHeight="1" x14ac:dyDescent="0.3">
      <c r="A50" s="142" t="s">
        <v>573</v>
      </c>
      <c r="B50" s="143"/>
      <c r="C50" s="143"/>
      <c r="D50" s="143"/>
      <c r="E50" s="143"/>
      <c r="F50" s="143"/>
      <c r="G50" s="47"/>
      <c r="H50" s="48" t="s">
        <v>574</v>
      </c>
      <c r="I50" s="144">
        <v>137016000</v>
      </c>
      <c r="J50" s="144"/>
      <c r="K50" s="144"/>
      <c r="L50" s="145" t="s">
        <v>575</v>
      </c>
      <c r="M50" s="146"/>
      <c r="N50" s="147">
        <v>0</v>
      </c>
      <c r="O50" s="147"/>
      <c r="P50" s="49"/>
      <c r="Q50" s="148" t="s">
        <v>576</v>
      </c>
      <c r="R50" s="148"/>
      <c r="S50" s="149"/>
      <c r="T50" s="149"/>
      <c r="U50" s="149"/>
      <c r="V50" s="149"/>
      <c r="W50" s="150">
        <v>137016000</v>
      </c>
      <c r="X50" s="150"/>
      <c r="Y50" s="150"/>
      <c r="Z50" s="151"/>
    </row>
    <row r="51" spans="1:26" s="50" customFormat="1" ht="54" customHeight="1" x14ac:dyDescent="0.25">
      <c r="A51" s="154" t="s">
        <v>577</v>
      </c>
      <c r="B51" s="156" t="s">
        <v>578</v>
      </c>
      <c r="C51" s="158" t="s">
        <v>579</v>
      </c>
      <c r="D51" s="159" t="s">
        <v>580</v>
      </c>
      <c r="E51" s="160" t="s">
        <v>581</v>
      </c>
      <c r="F51" s="162" t="s">
        <v>582</v>
      </c>
      <c r="G51" s="152" t="s">
        <v>583</v>
      </c>
      <c r="H51" s="162" t="s">
        <v>584</v>
      </c>
      <c r="I51" s="152" t="s">
        <v>585</v>
      </c>
      <c r="J51" s="152" t="s">
        <v>586</v>
      </c>
      <c r="K51" s="152"/>
      <c r="L51" s="158" t="s">
        <v>587</v>
      </c>
      <c r="M51" s="152" t="s">
        <v>588</v>
      </c>
      <c r="N51" s="166" t="s">
        <v>589</v>
      </c>
      <c r="O51" s="167"/>
      <c r="P51" s="166" t="s">
        <v>590</v>
      </c>
      <c r="Q51" s="167"/>
      <c r="R51" s="167"/>
      <c r="S51" s="167"/>
      <c r="T51" s="167"/>
      <c r="U51" s="167"/>
      <c r="V51" s="168"/>
      <c r="W51" s="158" t="s">
        <v>591</v>
      </c>
      <c r="X51" s="158"/>
      <c r="Y51" s="158" t="s">
        <v>592</v>
      </c>
      <c r="Z51" s="170" t="s">
        <v>661</v>
      </c>
    </row>
    <row r="52" spans="1:26" s="50" customFormat="1" ht="54" customHeight="1" x14ac:dyDescent="0.25">
      <c r="A52" s="155"/>
      <c r="B52" s="157"/>
      <c r="C52" s="158"/>
      <c r="D52" s="159"/>
      <c r="E52" s="161"/>
      <c r="F52" s="163"/>
      <c r="G52" s="164"/>
      <c r="H52" s="163"/>
      <c r="I52" s="164"/>
      <c r="J52" s="104" t="s">
        <v>594</v>
      </c>
      <c r="K52" s="104" t="s">
        <v>595</v>
      </c>
      <c r="L52" s="165"/>
      <c r="M52" s="153"/>
      <c r="N52" s="105" t="s">
        <v>596</v>
      </c>
      <c r="O52" s="105" t="s">
        <v>597</v>
      </c>
      <c r="P52" s="104" t="s">
        <v>598</v>
      </c>
      <c r="Q52" s="104" t="s">
        <v>599</v>
      </c>
      <c r="R52" s="104" t="s">
        <v>597</v>
      </c>
      <c r="S52" s="104" t="s">
        <v>600</v>
      </c>
      <c r="T52" s="104" t="s">
        <v>597</v>
      </c>
      <c r="U52" s="104" t="s">
        <v>600</v>
      </c>
      <c r="V52" s="104" t="s">
        <v>597</v>
      </c>
      <c r="W52" s="104" t="s">
        <v>601</v>
      </c>
      <c r="X52" s="104" t="s">
        <v>602</v>
      </c>
      <c r="Y52" s="169"/>
      <c r="Z52" s="169"/>
    </row>
    <row r="53" spans="1:26" s="1" customFormat="1" ht="20.100000000000001" customHeight="1" x14ac:dyDescent="0.25">
      <c r="A53" s="196" t="s">
        <v>51</v>
      </c>
      <c r="B53" s="217" t="s">
        <v>52</v>
      </c>
      <c r="C53" s="218" t="s">
        <v>662</v>
      </c>
      <c r="D53" s="219" t="s">
        <v>625</v>
      </c>
      <c r="E53" s="219" t="s">
        <v>165</v>
      </c>
      <c r="F53" s="212">
        <v>8470000</v>
      </c>
      <c r="G53" s="214" t="s">
        <v>166</v>
      </c>
      <c r="H53" s="212">
        <v>8470000</v>
      </c>
      <c r="I53" s="214" t="s">
        <v>167</v>
      </c>
      <c r="J53" s="210" t="s">
        <v>167</v>
      </c>
      <c r="K53" s="210" t="s">
        <v>156</v>
      </c>
      <c r="L53" s="210" t="s">
        <v>53</v>
      </c>
      <c r="M53" s="212">
        <v>8470000</v>
      </c>
      <c r="N53" s="51" t="s">
        <v>168</v>
      </c>
      <c r="O53" s="63">
        <v>2541000</v>
      </c>
      <c r="P53" s="51" t="s">
        <v>169</v>
      </c>
      <c r="Q53" s="51" t="s">
        <v>170</v>
      </c>
      <c r="R53" s="63">
        <v>2541000</v>
      </c>
      <c r="S53" s="51"/>
      <c r="T53" s="63"/>
      <c r="U53" s="51"/>
      <c r="V53" s="63"/>
      <c r="W53" s="221" t="s">
        <v>54</v>
      </c>
      <c r="X53" s="221"/>
      <c r="Y53" s="226" t="s">
        <v>55</v>
      </c>
      <c r="Z53" s="194" t="s">
        <v>171</v>
      </c>
    </row>
    <row r="54" spans="1:26" s="1" customFormat="1" ht="20.100000000000001" customHeight="1" x14ac:dyDescent="0.25">
      <c r="A54" s="229"/>
      <c r="B54" s="217"/>
      <c r="C54" s="218"/>
      <c r="D54" s="220"/>
      <c r="E54" s="230"/>
      <c r="F54" s="213"/>
      <c r="G54" s="215"/>
      <c r="H54" s="213"/>
      <c r="I54" s="215"/>
      <c r="J54" s="211"/>
      <c r="K54" s="211"/>
      <c r="L54" s="211"/>
      <c r="M54" s="213"/>
      <c r="N54" s="51" t="s">
        <v>663</v>
      </c>
      <c r="O54" s="63">
        <v>2541000</v>
      </c>
      <c r="P54" s="51" t="s">
        <v>637</v>
      </c>
      <c r="Q54" s="51" t="s">
        <v>664</v>
      </c>
      <c r="R54" s="63">
        <v>2541000</v>
      </c>
      <c r="S54" s="51"/>
      <c r="T54" s="63"/>
      <c r="U54" s="51"/>
      <c r="V54" s="63"/>
      <c r="W54" s="222"/>
      <c r="X54" s="224"/>
      <c r="Y54" s="227"/>
      <c r="Z54" s="195"/>
    </row>
    <row r="55" spans="1:26" s="1" customFormat="1" ht="20.100000000000001" customHeight="1" x14ac:dyDescent="0.25">
      <c r="A55" s="229"/>
      <c r="B55" s="217"/>
      <c r="C55" s="218"/>
      <c r="D55" s="220"/>
      <c r="E55" s="230"/>
      <c r="F55" s="213"/>
      <c r="G55" s="215"/>
      <c r="H55" s="213"/>
      <c r="I55" s="215"/>
      <c r="J55" s="211"/>
      <c r="K55" s="211"/>
      <c r="L55" s="211"/>
      <c r="M55" s="213"/>
      <c r="N55" s="51" t="s">
        <v>156</v>
      </c>
      <c r="O55" s="63">
        <v>3388000</v>
      </c>
      <c r="P55" s="51" t="s">
        <v>221</v>
      </c>
      <c r="Q55" s="51" t="s">
        <v>665</v>
      </c>
      <c r="R55" s="63">
        <v>3388000</v>
      </c>
      <c r="S55" s="51"/>
      <c r="T55" s="63"/>
      <c r="U55" s="51"/>
      <c r="V55" s="63"/>
      <c r="W55" s="222"/>
      <c r="X55" s="224"/>
      <c r="Y55" s="227"/>
      <c r="Z55" s="195"/>
    </row>
    <row r="56" spans="1:26" s="1" customFormat="1" ht="20.100000000000001" customHeight="1" x14ac:dyDescent="0.25">
      <c r="A56" s="197"/>
      <c r="B56" s="217"/>
      <c r="C56" s="218"/>
      <c r="D56" s="220"/>
      <c r="E56" s="230"/>
      <c r="F56" s="213"/>
      <c r="G56" s="215"/>
      <c r="H56" s="213"/>
      <c r="I56" s="215"/>
      <c r="J56" s="211"/>
      <c r="K56" s="211"/>
      <c r="L56" s="211"/>
      <c r="M56" s="213"/>
      <c r="N56" s="51" t="s">
        <v>53</v>
      </c>
      <c r="O56" s="63"/>
      <c r="P56" s="51"/>
      <c r="Q56" s="51"/>
      <c r="R56" s="63"/>
      <c r="S56" s="51"/>
      <c r="T56" s="63"/>
      <c r="U56" s="51"/>
      <c r="V56" s="63"/>
      <c r="W56" s="223"/>
      <c r="X56" s="225"/>
      <c r="Y56" s="228"/>
      <c r="Z56" s="195"/>
    </row>
    <row r="57" spans="1:26" s="1" customFormat="1" ht="20.100000000000001" customHeight="1" x14ac:dyDescent="0.25">
      <c r="A57" s="216" t="s">
        <v>51</v>
      </c>
      <c r="B57" s="217" t="s">
        <v>52</v>
      </c>
      <c r="C57" s="218" t="s">
        <v>666</v>
      </c>
      <c r="D57" s="219" t="s">
        <v>604</v>
      </c>
      <c r="E57" s="219" t="s">
        <v>172</v>
      </c>
      <c r="F57" s="212">
        <v>7570000</v>
      </c>
      <c r="G57" s="214" t="s">
        <v>173</v>
      </c>
      <c r="H57" s="212">
        <v>7570000</v>
      </c>
      <c r="I57" s="214" t="s">
        <v>174</v>
      </c>
      <c r="J57" s="210" t="s">
        <v>174</v>
      </c>
      <c r="K57" s="210" t="s">
        <v>113</v>
      </c>
      <c r="L57" s="210" t="s">
        <v>53</v>
      </c>
      <c r="M57" s="212">
        <v>7096427</v>
      </c>
      <c r="N57" s="51" t="s">
        <v>175</v>
      </c>
      <c r="O57" s="63">
        <v>2271000</v>
      </c>
      <c r="P57" s="51" t="s">
        <v>176</v>
      </c>
      <c r="Q57" s="51" t="s">
        <v>177</v>
      </c>
      <c r="R57" s="63">
        <v>2271000</v>
      </c>
      <c r="S57" s="51"/>
      <c r="T57" s="63"/>
      <c r="U57" s="51"/>
      <c r="V57" s="63"/>
      <c r="W57" s="192" t="s">
        <v>54</v>
      </c>
      <c r="X57" s="192"/>
      <c r="Y57" s="210" t="s">
        <v>55</v>
      </c>
      <c r="Z57" s="194" t="s">
        <v>178</v>
      </c>
    </row>
    <row r="58" spans="1:26" s="1" customFormat="1" ht="20.100000000000001" customHeight="1" x14ac:dyDescent="0.25">
      <c r="A58" s="216"/>
      <c r="B58" s="217"/>
      <c r="C58" s="218"/>
      <c r="D58" s="220"/>
      <c r="E58" s="220"/>
      <c r="F58" s="213"/>
      <c r="G58" s="215"/>
      <c r="H58" s="213"/>
      <c r="I58" s="215"/>
      <c r="J58" s="211"/>
      <c r="K58" s="211"/>
      <c r="L58" s="211"/>
      <c r="M58" s="213"/>
      <c r="N58" s="51" t="s">
        <v>667</v>
      </c>
      <c r="O58" s="63">
        <v>2271000</v>
      </c>
      <c r="P58" s="51" t="s">
        <v>613</v>
      </c>
      <c r="Q58" s="51" t="s">
        <v>668</v>
      </c>
      <c r="R58" s="63">
        <v>2271000</v>
      </c>
      <c r="S58" s="51"/>
      <c r="T58" s="63"/>
      <c r="U58" s="51"/>
      <c r="V58" s="63"/>
      <c r="W58" s="193"/>
      <c r="X58" s="193"/>
      <c r="Y58" s="211"/>
      <c r="Z58" s="195"/>
    </row>
    <row r="59" spans="1:26" s="1" customFormat="1" ht="20.100000000000001" customHeight="1" x14ac:dyDescent="0.25">
      <c r="A59" s="216"/>
      <c r="B59" s="217"/>
      <c r="C59" s="218"/>
      <c r="D59" s="220"/>
      <c r="E59" s="220"/>
      <c r="F59" s="213"/>
      <c r="G59" s="215"/>
      <c r="H59" s="213"/>
      <c r="I59" s="215"/>
      <c r="J59" s="211"/>
      <c r="K59" s="211"/>
      <c r="L59" s="211"/>
      <c r="M59" s="213"/>
      <c r="N59" s="51" t="s">
        <v>113</v>
      </c>
      <c r="O59" s="63">
        <v>3028000</v>
      </c>
      <c r="P59" s="51" t="s">
        <v>633</v>
      </c>
      <c r="Q59" s="51" t="s">
        <v>669</v>
      </c>
      <c r="R59" s="63">
        <v>2557327</v>
      </c>
      <c r="S59" s="51"/>
      <c r="T59" s="63"/>
      <c r="U59" s="51"/>
      <c r="V59" s="63"/>
      <c r="W59" s="193"/>
      <c r="X59" s="193"/>
      <c r="Y59" s="211"/>
      <c r="Z59" s="195"/>
    </row>
    <row r="60" spans="1:26" s="1" customFormat="1" ht="20.100000000000001" customHeight="1" x14ac:dyDescent="0.25">
      <c r="A60" s="216"/>
      <c r="B60" s="217"/>
      <c r="C60" s="218"/>
      <c r="D60" s="220" t="s">
        <v>617</v>
      </c>
      <c r="E60" s="220"/>
      <c r="F60" s="213"/>
      <c r="G60" s="215"/>
      <c r="H60" s="213"/>
      <c r="I60" s="215"/>
      <c r="J60" s="211"/>
      <c r="K60" s="211"/>
      <c r="L60" s="211"/>
      <c r="M60" s="213"/>
      <c r="N60" s="51" t="s">
        <v>53</v>
      </c>
      <c r="O60" s="63"/>
      <c r="P60" s="51"/>
      <c r="Q60" s="51"/>
      <c r="R60" s="63"/>
      <c r="S60" s="51"/>
      <c r="T60" s="63"/>
      <c r="U60" s="51"/>
      <c r="V60" s="63"/>
      <c r="W60" s="193"/>
      <c r="X60" s="193"/>
      <c r="Y60" s="211"/>
      <c r="Z60" s="195"/>
    </row>
    <row r="61" spans="1:26" s="1" customFormat="1" ht="20.100000000000001" customHeight="1" x14ac:dyDescent="0.25">
      <c r="A61" s="216" t="s">
        <v>63</v>
      </c>
      <c r="B61" s="217" t="s">
        <v>70</v>
      </c>
      <c r="C61" s="218" t="s">
        <v>670</v>
      </c>
      <c r="D61" s="219" t="s">
        <v>671</v>
      </c>
      <c r="E61" s="219" t="s">
        <v>180</v>
      </c>
      <c r="F61" s="212">
        <v>450000</v>
      </c>
      <c r="G61" s="214" t="s">
        <v>181</v>
      </c>
      <c r="H61" s="212">
        <v>450000</v>
      </c>
      <c r="I61" s="214" t="s">
        <v>182</v>
      </c>
      <c r="J61" s="210" t="s">
        <v>182</v>
      </c>
      <c r="K61" s="210" t="s">
        <v>183</v>
      </c>
      <c r="L61" s="210" t="s">
        <v>53</v>
      </c>
      <c r="M61" s="212">
        <v>450000</v>
      </c>
      <c r="N61" s="51" t="s">
        <v>184</v>
      </c>
      <c r="O61" s="63">
        <v>130000</v>
      </c>
      <c r="P61" s="51" t="s">
        <v>185</v>
      </c>
      <c r="Q61" s="51" t="s">
        <v>186</v>
      </c>
      <c r="R61" s="63">
        <v>117000</v>
      </c>
      <c r="S61" s="51"/>
      <c r="T61" s="63"/>
      <c r="U61" s="51"/>
      <c r="V61" s="63"/>
      <c r="W61" s="192" t="s">
        <v>54</v>
      </c>
      <c r="X61" s="192"/>
      <c r="Y61" s="210" t="s">
        <v>55</v>
      </c>
      <c r="Z61" s="194" t="s">
        <v>187</v>
      </c>
    </row>
    <row r="62" spans="1:26" s="1" customFormat="1" ht="20.100000000000001" customHeight="1" x14ac:dyDescent="0.25">
      <c r="A62" s="216"/>
      <c r="B62" s="217"/>
      <c r="C62" s="218"/>
      <c r="D62" s="220"/>
      <c r="E62" s="220"/>
      <c r="F62" s="213"/>
      <c r="G62" s="215"/>
      <c r="H62" s="213"/>
      <c r="I62" s="215"/>
      <c r="J62" s="211"/>
      <c r="K62" s="211"/>
      <c r="L62" s="211"/>
      <c r="M62" s="213"/>
      <c r="N62" s="51" t="s">
        <v>183</v>
      </c>
      <c r="O62" s="63">
        <v>320000</v>
      </c>
      <c r="P62" s="51" t="s">
        <v>185</v>
      </c>
      <c r="Q62" s="51" t="s">
        <v>672</v>
      </c>
      <c r="R62" s="63">
        <v>13000</v>
      </c>
      <c r="S62" s="51"/>
      <c r="T62" s="63"/>
      <c r="U62" s="51"/>
      <c r="V62" s="63"/>
      <c r="W62" s="193"/>
      <c r="X62" s="193"/>
      <c r="Y62" s="211"/>
      <c r="Z62" s="195"/>
    </row>
    <row r="63" spans="1:26" s="1" customFormat="1" ht="20.100000000000001" customHeight="1" x14ac:dyDescent="0.25">
      <c r="A63" s="216"/>
      <c r="B63" s="217"/>
      <c r="C63" s="218"/>
      <c r="D63" s="220"/>
      <c r="E63" s="220"/>
      <c r="F63" s="213"/>
      <c r="G63" s="215"/>
      <c r="H63" s="213"/>
      <c r="I63" s="215"/>
      <c r="J63" s="211"/>
      <c r="K63" s="211"/>
      <c r="L63" s="211"/>
      <c r="M63" s="213"/>
      <c r="N63" s="51" t="s">
        <v>53</v>
      </c>
      <c r="O63" s="63"/>
      <c r="P63" s="51" t="s">
        <v>221</v>
      </c>
      <c r="Q63" s="51" t="s">
        <v>673</v>
      </c>
      <c r="R63" s="63">
        <v>288000</v>
      </c>
      <c r="S63" s="51"/>
      <c r="T63" s="63"/>
      <c r="U63" s="51"/>
      <c r="V63" s="63"/>
      <c r="W63" s="193"/>
      <c r="X63" s="193"/>
      <c r="Y63" s="211"/>
      <c r="Z63" s="195"/>
    </row>
    <row r="64" spans="1:26" s="1" customFormat="1" ht="20.100000000000001" customHeight="1" x14ac:dyDescent="0.25">
      <c r="A64" s="216"/>
      <c r="B64" s="217"/>
      <c r="C64" s="218"/>
      <c r="D64" s="220" t="s">
        <v>617</v>
      </c>
      <c r="E64" s="220"/>
      <c r="F64" s="213"/>
      <c r="G64" s="215"/>
      <c r="H64" s="213"/>
      <c r="I64" s="215"/>
      <c r="J64" s="211"/>
      <c r="K64" s="211"/>
      <c r="L64" s="211"/>
      <c r="M64" s="213"/>
      <c r="N64" s="51" t="s">
        <v>53</v>
      </c>
      <c r="O64" s="63"/>
      <c r="P64" s="51" t="s">
        <v>221</v>
      </c>
      <c r="Q64" s="51" t="s">
        <v>674</v>
      </c>
      <c r="R64" s="63">
        <v>32000</v>
      </c>
      <c r="S64" s="51"/>
      <c r="T64" s="63"/>
      <c r="U64" s="51"/>
      <c r="V64" s="63"/>
      <c r="W64" s="193"/>
      <c r="X64" s="193"/>
      <c r="Y64" s="211"/>
      <c r="Z64" s="195"/>
    </row>
    <row r="65" spans="1:26" s="1" customFormat="1" ht="20.100000000000001" customHeight="1" x14ac:dyDescent="0.25">
      <c r="A65" s="216"/>
      <c r="B65" s="217"/>
      <c r="C65" s="218" t="s">
        <v>617</v>
      </c>
      <c r="D65" s="219" t="s">
        <v>617</v>
      </c>
      <c r="E65" s="219"/>
      <c r="F65" s="212"/>
      <c r="G65" s="214"/>
      <c r="H65" s="212"/>
      <c r="I65" s="214"/>
      <c r="J65" s="210"/>
      <c r="K65" s="210"/>
      <c r="L65" s="210"/>
      <c r="M65" s="212"/>
      <c r="N65" s="51"/>
      <c r="O65" s="63"/>
      <c r="P65" s="51"/>
      <c r="Q65" s="51"/>
      <c r="R65" s="63"/>
      <c r="S65" s="51"/>
      <c r="T65" s="63"/>
      <c r="U65" s="51"/>
      <c r="V65" s="63"/>
      <c r="W65" s="192"/>
      <c r="X65" s="192"/>
      <c r="Y65" s="210"/>
      <c r="Z65" s="194"/>
    </row>
    <row r="66" spans="1:26" s="1" customFormat="1" ht="20.100000000000001" customHeight="1" x14ac:dyDescent="0.25">
      <c r="A66" s="216"/>
      <c r="B66" s="217"/>
      <c r="C66" s="218"/>
      <c r="D66" s="220"/>
      <c r="E66" s="220"/>
      <c r="F66" s="213"/>
      <c r="G66" s="215"/>
      <c r="H66" s="213"/>
      <c r="I66" s="215"/>
      <c r="J66" s="211"/>
      <c r="K66" s="211"/>
      <c r="L66" s="211"/>
      <c r="M66" s="213"/>
      <c r="N66" s="51"/>
      <c r="O66" s="63"/>
      <c r="P66" s="51"/>
      <c r="Q66" s="51"/>
      <c r="R66" s="63"/>
      <c r="S66" s="51"/>
      <c r="T66" s="63"/>
      <c r="U66" s="51"/>
      <c r="V66" s="63"/>
      <c r="W66" s="193"/>
      <c r="X66" s="193"/>
      <c r="Y66" s="211"/>
      <c r="Z66" s="195"/>
    </row>
    <row r="67" spans="1:26" s="1" customFormat="1" ht="20.100000000000001" customHeight="1" x14ac:dyDescent="0.25">
      <c r="A67" s="216"/>
      <c r="B67" s="217"/>
      <c r="C67" s="218"/>
      <c r="D67" s="220"/>
      <c r="E67" s="220"/>
      <c r="F67" s="213"/>
      <c r="G67" s="215"/>
      <c r="H67" s="213"/>
      <c r="I67" s="215"/>
      <c r="J67" s="211"/>
      <c r="K67" s="211"/>
      <c r="L67" s="211"/>
      <c r="M67" s="213"/>
      <c r="N67" s="51"/>
      <c r="O67" s="63"/>
      <c r="P67" s="51"/>
      <c r="Q67" s="51"/>
      <c r="R67" s="63"/>
      <c r="S67" s="51"/>
      <c r="T67" s="63"/>
      <c r="U67" s="51"/>
      <c r="V67" s="63"/>
      <c r="W67" s="193"/>
      <c r="X67" s="193"/>
      <c r="Y67" s="211"/>
      <c r="Z67" s="195"/>
    </row>
    <row r="68" spans="1:26" s="1" customFormat="1" ht="20.100000000000001" customHeight="1" x14ac:dyDescent="0.25">
      <c r="A68" s="216"/>
      <c r="B68" s="217"/>
      <c r="C68" s="218"/>
      <c r="D68" s="220" t="s">
        <v>617</v>
      </c>
      <c r="E68" s="220"/>
      <c r="F68" s="213"/>
      <c r="G68" s="215"/>
      <c r="H68" s="213"/>
      <c r="I68" s="215"/>
      <c r="J68" s="211"/>
      <c r="K68" s="211"/>
      <c r="L68" s="211"/>
      <c r="M68" s="213"/>
      <c r="N68" s="51"/>
      <c r="O68" s="63"/>
      <c r="P68" s="51"/>
      <c r="Q68" s="51"/>
      <c r="R68" s="63"/>
      <c r="S68" s="51"/>
      <c r="T68" s="63"/>
      <c r="U68" s="51"/>
      <c r="V68" s="63"/>
      <c r="W68" s="193"/>
      <c r="X68" s="193"/>
      <c r="Y68" s="211"/>
      <c r="Z68" s="195"/>
    </row>
    <row r="69" spans="1:26" s="1" customFormat="1" ht="20.100000000000001" customHeight="1" x14ac:dyDescent="0.25">
      <c r="A69" s="216"/>
      <c r="B69" s="217"/>
      <c r="C69" s="218" t="s">
        <v>617</v>
      </c>
      <c r="D69" s="219" t="s">
        <v>617</v>
      </c>
      <c r="E69" s="219"/>
      <c r="F69" s="212"/>
      <c r="G69" s="214"/>
      <c r="H69" s="212"/>
      <c r="I69" s="214"/>
      <c r="J69" s="210"/>
      <c r="K69" s="210"/>
      <c r="L69" s="210"/>
      <c r="M69" s="212"/>
      <c r="N69" s="51"/>
      <c r="O69" s="63"/>
      <c r="P69" s="51"/>
      <c r="Q69" s="51"/>
      <c r="R69" s="63"/>
      <c r="S69" s="51"/>
      <c r="T69" s="63"/>
      <c r="U69" s="51"/>
      <c r="V69" s="63"/>
      <c r="W69" s="192"/>
      <c r="X69" s="192"/>
      <c r="Y69" s="210"/>
      <c r="Z69" s="194"/>
    </row>
    <row r="70" spans="1:26" s="1" customFormat="1" ht="20.100000000000001" customHeight="1" x14ac:dyDescent="0.25">
      <c r="A70" s="216"/>
      <c r="B70" s="217"/>
      <c r="C70" s="218"/>
      <c r="D70" s="220"/>
      <c r="E70" s="220"/>
      <c r="F70" s="213"/>
      <c r="G70" s="215"/>
      <c r="H70" s="213"/>
      <c r="I70" s="215"/>
      <c r="J70" s="211"/>
      <c r="K70" s="211"/>
      <c r="L70" s="211"/>
      <c r="M70" s="213"/>
      <c r="N70" s="51"/>
      <c r="O70" s="63"/>
      <c r="P70" s="51"/>
      <c r="Q70" s="51"/>
      <c r="R70" s="63"/>
      <c r="S70" s="51"/>
      <c r="T70" s="63"/>
      <c r="U70" s="51"/>
      <c r="V70" s="63"/>
      <c r="W70" s="193"/>
      <c r="X70" s="193"/>
      <c r="Y70" s="211"/>
      <c r="Z70" s="195"/>
    </row>
    <row r="71" spans="1:26" s="1" customFormat="1" ht="20.100000000000001" customHeight="1" x14ac:dyDescent="0.25">
      <c r="A71" s="216"/>
      <c r="B71" s="217"/>
      <c r="C71" s="218"/>
      <c r="D71" s="220"/>
      <c r="E71" s="220"/>
      <c r="F71" s="213"/>
      <c r="G71" s="215"/>
      <c r="H71" s="213"/>
      <c r="I71" s="215"/>
      <c r="J71" s="211"/>
      <c r="K71" s="211"/>
      <c r="L71" s="211"/>
      <c r="M71" s="213"/>
      <c r="N71" s="51"/>
      <c r="O71" s="63"/>
      <c r="P71" s="51"/>
      <c r="Q71" s="51"/>
      <c r="R71" s="63"/>
      <c r="S71" s="51"/>
      <c r="T71" s="63"/>
      <c r="U71" s="51"/>
      <c r="V71" s="63"/>
      <c r="W71" s="193"/>
      <c r="X71" s="193"/>
      <c r="Y71" s="211"/>
      <c r="Z71" s="195"/>
    </row>
    <row r="72" spans="1:26" s="1" customFormat="1" ht="20.100000000000001" customHeight="1" x14ac:dyDescent="0.25">
      <c r="A72" s="216"/>
      <c r="B72" s="217"/>
      <c r="C72" s="218"/>
      <c r="D72" s="220" t="s">
        <v>617</v>
      </c>
      <c r="E72" s="220"/>
      <c r="F72" s="213"/>
      <c r="G72" s="215"/>
      <c r="H72" s="213"/>
      <c r="I72" s="215"/>
      <c r="J72" s="211"/>
      <c r="K72" s="211"/>
      <c r="L72" s="211"/>
      <c r="M72" s="213"/>
      <c r="N72" s="51"/>
      <c r="O72" s="63"/>
      <c r="P72" s="51"/>
      <c r="Q72" s="51"/>
      <c r="R72" s="63"/>
      <c r="S72" s="51"/>
      <c r="T72" s="63"/>
      <c r="U72" s="51"/>
      <c r="V72" s="63"/>
      <c r="W72" s="193"/>
      <c r="X72" s="193"/>
      <c r="Y72" s="211"/>
      <c r="Z72" s="195"/>
    </row>
    <row r="73" spans="1:26" s="1" customFormat="1" ht="20.100000000000001" customHeight="1" x14ac:dyDescent="0.25">
      <c r="A73" s="216"/>
      <c r="B73" s="217"/>
      <c r="C73" s="218" t="s">
        <v>617</v>
      </c>
      <c r="D73" s="219" t="s">
        <v>617</v>
      </c>
      <c r="E73" s="219"/>
      <c r="F73" s="212"/>
      <c r="G73" s="214"/>
      <c r="H73" s="212"/>
      <c r="I73" s="214"/>
      <c r="J73" s="210"/>
      <c r="K73" s="210"/>
      <c r="L73" s="210"/>
      <c r="M73" s="212"/>
      <c r="N73" s="51"/>
      <c r="O73" s="63"/>
      <c r="P73" s="51"/>
      <c r="Q73" s="51"/>
      <c r="R73" s="63"/>
      <c r="S73" s="51"/>
      <c r="T73" s="63"/>
      <c r="U73" s="51"/>
      <c r="V73" s="63"/>
      <c r="W73" s="192"/>
      <c r="X73" s="192"/>
      <c r="Y73" s="210"/>
      <c r="Z73" s="194"/>
    </row>
    <row r="74" spans="1:26" s="1" customFormat="1" ht="20.100000000000001" customHeight="1" x14ac:dyDescent="0.25">
      <c r="A74" s="216"/>
      <c r="B74" s="217"/>
      <c r="C74" s="218"/>
      <c r="D74" s="220"/>
      <c r="E74" s="220"/>
      <c r="F74" s="213"/>
      <c r="G74" s="215"/>
      <c r="H74" s="213"/>
      <c r="I74" s="215"/>
      <c r="J74" s="211"/>
      <c r="K74" s="211"/>
      <c r="L74" s="211"/>
      <c r="M74" s="213"/>
      <c r="N74" s="51"/>
      <c r="O74" s="63"/>
      <c r="P74" s="51"/>
      <c r="Q74" s="51"/>
      <c r="R74" s="63"/>
      <c r="S74" s="51"/>
      <c r="T74" s="63"/>
      <c r="U74" s="51"/>
      <c r="V74" s="63"/>
      <c r="W74" s="193"/>
      <c r="X74" s="193"/>
      <c r="Y74" s="211"/>
      <c r="Z74" s="195"/>
    </row>
    <row r="75" spans="1:26" s="1" customFormat="1" ht="20.100000000000001" customHeight="1" x14ac:dyDescent="0.25">
      <c r="A75" s="216"/>
      <c r="B75" s="217"/>
      <c r="C75" s="218"/>
      <c r="D75" s="220"/>
      <c r="E75" s="220"/>
      <c r="F75" s="213"/>
      <c r="G75" s="215"/>
      <c r="H75" s="213"/>
      <c r="I75" s="215"/>
      <c r="J75" s="211"/>
      <c r="K75" s="211"/>
      <c r="L75" s="211"/>
      <c r="M75" s="213"/>
      <c r="N75" s="51"/>
      <c r="O75" s="63"/>
      <c r="P75" s="51"/>
      <c r="Q75" s="51"/>
      <c r="R75" s="63"/>
      <c r="S75" s="51"/>
      <c r="T75" s="63"/>
      <c r="U75" s="51"/>
      <c r="V75" s="63"/>
      <c r="W75" s="193"/>
      <c r="X75" s="193"/>
      <c r="Y75" s="211"/>
      <c r="Z75" s="195"/>
    </row>
    <row r="76" spans="1:26" s="1" customFormat="1" ht="20.100000000000001" customHeight="1" x14ac:dyDescent="0.25">
      <c r="A76" s="216"/>
      <c r="B76" s="217"/>
      <c r="C76" s="218"/>
      <c r="D76" s="220" t="s">
        <v>617</v>
      </c>
      <c r="E76" s="220"/>
      <c r="F76" s="213"/>
      <c r="G76" s="215"/>
      <c r="H76" s="213"/>
      <c r="I76" s="215"/>
      <c r="J76" s="211"/>
      <c r="K76" s="211"/>
      <c r="L76" s="211"/>
      <c r="M76" s="213"/>
      <c r="N76" s="51"/>
      <c r="O76" s="63"/>
      <c r="P76" s="51"/>
      <c r="Q76" s="51"/>
      <c r="R76" s="63"/>
      <c r="S76" s="51"/>
      <c r="T76" s="63"/>
      <c r="U76" s="51"/>
      <c r="V76" s="63"/>
      <c r="W76" s="193"/>
      <c r="X76" s="193"/>
      <c r="Y76" s="211"/>
      <c r="Z76" s="195"/>
    </row>
    <row r="77" spans="1:26" s="1" customFormat="1" ht="20.100000000000001" customHeight="1" x14ac:dyDescent="0.25">
      <c r="A77" s="216"/>
      <c r="B77" s="217"/>
      <c r="C77" s="218" t="s">
        <v>617</v>
      </c>
      <c r="D77" s="219" t="s">
        <v>617</v>
      </c>
      <c r="E77" s="219"/>
      <c r="F77" s="212"/>
      <c r="G77" s="214"/>
      <c r="H77" s="212"/>
      <c r="I77" s="214"/>
      <c r="J77" s="210"/>
      <c r="K77" s="210"/>
      <c r="L77" s="210"/>
      <c r="M77" s="212"/>
      <c r="N77" s="51"/>
      <c r="O77" s="63"/>
      <c r="P77" s="51"/>
      <c r="Q77" s="51"/>
      <c r="R77" s="63"/>
      <c r="S77" s="51"/>
      <c r="T77" s="63"/>
      <c r="U77" s="51"/>
      <c r="V77" s="63"/>
      <c r="W77" s="192"/>
      <c r="X77" s="192"/>
      <c r="Y77" s="210"/>
      <c r="Z77" s="194"/>
    </row>
    <row r="78" spans="1:26" s="1" customFormat="1" ht="20.100000000000001" customHeight="1" x14ac:dyDescent="0.25">
      <c r="A78" s="216"/>
      <c r="B78" s="217"/>
      <c r="C78" s="218"/>
      <c r="D78" s="220"/>
      <c r="E78" s="220"/>
      <c r="F78" s="213"/>
      <c r="G78" s="215"/>
      <c r="H78" s="213"/>
      <c r="I78" s="215"/>
      <c r="J78" s="211"/>
      <c r="K78" s="211"/>
      <c r="L78" s="211"/>
      <c r="M78" s="213"/>
      <c r="N78" s="51"/>
      <c r="O78" s="63"/>
      <c r="P78" s="51"/>
      <c r="Q78" s="51"/>
      <c r="R78" s="63"/>
      <c r="S78" s="51"/>
      <c r="T78" s="63"/>
      <c r="U78" s="51"/>
      <c r="V78" s="63"/>
      <c r="W78" s="193"/>
      <c r="X78" s="193"/>
      <c r="Y78" s="211"/>
      <c r="Z78" s="195"/>
    </row>
    <row r="79" spans="1:26" s="1" customFormat="1" ht="20.100000000000001" customHeight="1" x14ac:dyDescent="0.25">
      <c r="A79" s="216"/>
      <c r="B79" s="217"/>
      <c r="C79" s="218"/>
      <c r="D79" s="220"/>
      <c r="E79" s="220"/>
      <c r="F79" s="213"/>
      <c r="G79" s="215"/>
      <c r="H79" s="213"/>
      <c r="I79" s="215"/>
      <c r="J79" s="211"/>
      <c r="K79" s="211"/>
      <c r="L79" s="211"/>
      <c r="M79" s="213"/>
      <c r="N79" s="51"/>
      <c r="O79" s="63"/>
      <c r="P79" s="51"/>
      <c r="Q79" s="51"/>
      <c r="R79" s="63"/>
      <c r="S79" s="51"/>
      <c r="T79" s="63"/>
      <c r="U79" s="51"/>
      <c r="V79" s="63"/>
      <c r="W79" s="193"/>
      <c r="X79" s="193"/>
      <c r="Y79" s="211"/>
      <c r="Z79" s="195"/>
    </row>
    <row r="80" spans="1:26" s="1" customFormat="1" ht="20.100000000000001" customHeight="1" x14ac:dyDescent="0.25">
      <c r="A80" s="216"/>
      <c r="B80" s="217"/>
      <c r="C80" s="218"/>
      <c r="D80" s="220" t="s">
        <v>645</v>
      </c>
      <c r="E80" s="220"/>
      <c r="F80" s="213"/>
      <c r="G80" s="215"/>
      <c r="H80" s="213"/>
      <c r="I80" s="215"/>
      <c r="J80" s="211"/>
      <c r="K80" s="211"/>
      <c r="L80" s="211"/>
      <c r="M80" s="213"/>
      <c r="N80" s="51"/>
      <c r="O80" s="63"/>
      <c r="P80" s="51"/>
      <c r="Q80" s="51"/>
      <c r="R80" s="63"/>
      <c r="S80" s="51"/>
      <c r="T80" s="63"/>
      <c r="U80" s="51"/>
      <c r="V80" s="63"/>
      <c r="W80" s="193"/>
      <c r="X80" s="193"/>
      <c r="Y80" s="211"/>
      <c r="Z80" s="195"/>
    </row>
    <row r="81" spans="1:26" s="1" customFormat="1" ht="20.100000000000001" customHeight="1" x14ac:dyDescent="0.25">
      <c r="A81" s="216"/>
      <c r="B81" s="217"/>
      <c r="C81" s="218"/>
      <c r="D81" s="219"/>
      <c r="E81" s="219"/>
      <c r="F81" s="212"/>
      <c r="G81" s="214"/>
      <c r="H81" s="212"/>
      <c r="I81" s="214"/>
      <c r="J81" s="210"/>
      <c r="K81" s="210"/>
      <c r="L81" s="210"/>
      <c r="M81" s="212"/>
      <c r="N81" s="51"/>
      <c r="O81" s="63"/>
      <c r="P81" s="51"/>
      <c r="Q81" s="51"/>
      <c r="R81" s="63"/>
      <c r="S81" s="51"/>
      <c r="T81" s="63"/>
      <c r="U81" s="51"/>
      <c r="V81" s="63"/>
      <c r="W81" s="192"/>
      <c r="X81" s="192"/>
      <c r="Y81" s="210"/>
      <c r="Z81" s="194"/>
    </row>
    <row r="82" spans="1:26" s="1" customFormat="1" ht="20.100000000000001" customHeight="1" x14ac:dyDescent="0.25">
      <c r="A82" s="216"/>
      <c r="B82" s="217"/>
      <c r="C82" s="218"/>
      <c r="D82" s="220"/>
      <c r="E82" s="220"/>
      <c r="F82" s="213"/>
      <c r="G82" s="215"/>
      <c r="H82" s="213"/>
      <c r="I82" s="215"/>
      <c r="J82" s="211"/>
      <c r="K82" s="211"/>
      <c r="L82" s="211"/>
      <c r="M82" s="213"/>
      <c r="N82" s="51"/>
      <c r="O82" s="63"/>
      <c r="P82" s="51"/>
      <c r="Q82" s="51"/>
      <c r="R82" s="63"/>
      <c r="S82" s="51"/>
      <c r="T82" s="63"/>
      <c r="U82" s="51"/>
      <c r="V82" s="63"/>
      <c r="W82" s="193"/>
      <c r="X82" s="193"/>
      <c r="Y82" s="211"/>
      <c r="Z82" s="195"/>
    </row>
    <row r="83" spans="1:26" s="1" customFormat="1" ht="20.100000000000001" customHeight="1" x14ac:dyDescent="0.25">
      <c r="A83" s="216"/>
      <c r="B83" s="217"/>
      <c r="C83" s="218"/>
      <c r="D83" s="220"/>
      <c r="E83" s="220"/>
      <c r="F83" s="213"/>
      <c r="G83" s="215"/>
      <c r="H83" s="213"/>
      <c r="I83" s="215"/>
      <c r="J83" s="211"/>
      <c r="K83" s="211"/>
      <c r="L83" s="211"/>
      <c r="M83" s="213"/>
      <c r="N83" s="51"/>
      <c r="O83" s="63"/>
      <c r="P83" s="51"/>
      <c r="Q83" s="51"/>
      <c r="R83" s="63"/>
      <c r="S83" s="51"/>
      <c r="T83" s="63"/>
      <c r="U83" s="51"/>
      <c r="V83" s="63"/>
      <c r="W83" s="193"/>
      <c r="X83" s="193"/>
      <c r="Y83" s="211"/>
      <c r="Z83" s="195"/>
    </row>
    <row r="84" spans="1:26" s="1" customFormat="1" ht="20.100000000000001" customHeight="1" x14ac:dyDescent="0.25">
      <c r="A84" s="216"/>
      <c r="B84" s="217"/>
      <c r="C84" s="218"/>
      <c r="D84" s="220"/>
      <c r="E84" s="220"/>
      <c r="F84" s="213"/>
      <c r="G84" s="215"/>
      <c r="H84" s="213"/>
      <c r="I84" s="215"/>
      <c r="J84" s="211"/>
      <c r="K84" s="211"/>
      <c r="L84" s="211"/>
      <c r="M84" s="213"/>
      <c r="N84" s="51"/>
      <c r="O84" s="63"/>
      <c r="P84" s="51"/>
      <c r="Q84" s="51"/>
      <c r="R84" s="63"/>
      <c r="S84" s="51"/>
      <c r="T84" s="63"/>
      <c r="U84" s="51"/>
      <c r="V84" s="63"/>
      <c r="W84" s="193"/>
      <c r="X84" s="193"/>
      <c r="Y84" s="211"/>
      <c r="Z84" s="195"/>
    </row>
    <row r="85" spans="1:26" s="1" customFormat="1" ht="20.100000000000001" customHeight="1" x14ac:dyDescent="0.25">
      <c r="A85" s="216"/>
      <c r="B85" s="217"/>
      <c r="C85" s="218"/>
      <c r="D85" s="219"/>
      <c r="E85" s="219"/>
      <c r="F85" s="212"/>
      <c r="G85" s="214"/>
      <c r="H85" s="212"/>
      <c r="I85" s="214"/>
      <c r="J85" s="210"/>
      <c r="K85" s="210"/>
      <c r="L85" s="210"/>
      <c r="M85" s="212"/>
      <c r="N85" s="51"/>
      <c r="O85" s="63"/>
      <c r="P85" s="51"/>
      <c r="Q85" s="51"/>
      <c r="R85" s="63"/>
      <c r="S85" s="51"/>
      <c r="T85" s="63"/>
      <c r="U85" s="51"/>
      <c r="V85" s="63"/>
      <c r="W85" s="192"/>
      <c r="X85" s="192"/>
      <c r="Y85" s="210"/>
      <c r="Z85" s="194"/>
    </row>
    <row r="86" spans="1:26" s="1" customFormat="1" ht="20.100000000000001" customHeight="1" x14ac:dyDescent="0.25">
      <c r="A86" s="216"/>
      <c r="B86" s="217"/>
      <c r="C86" s="218"/>
      <c r="D86" s="220"/>
      <c r="E86" s="220"/>
      <c r="F86" s="213"/>
      <c r="G86" s="215"/>
      <c r="H86" s="213"/>
      <c r="I86" s="215"/>
      <c r="J86" s="211"/>
      <c r="K86" s="211"/>
      <c r="L86" s="211"/>
      <c r="M86" s="213"/>
      <c r="N86" s="51"/>
      <c r="O86" s="63"/>
      <c r="P86" s="51"/>
      <c r="Q86" s="51"/>
      <c r="R86" s="63"/>
      <c r="S86" s="51"/>
      <c r="T86" s="63"/>
      <c r="U86" s="51"/>
      <c r="V86" s="63"/>
      <c r="W86" s="193"/>
      <c r="X86" s="193"/>
      <c r="Y86" s="211"/>
      <c r="Z86" s="195"/>
    </row>
    <row r="87" spans="1:26" s="1" customFormat="1" ht="20.100000000000001" customHeight="1" x14ac:dyDescent="0.25">
      <c r="A87" s="216"/>
      <c r="B87" s="217"/>
      <c r="C87" s="218"/>
      <c r="D87" s="220"/>
      <c r="E87" s="220"/>
      <c r="F87" s="213"/>
      <c r="G87" s="215"/>
      <c r="H87" s="213"/>
      <c r="I87" s="215"/>
      <c r="J87" s="211"/>
      <c r="K87" s="211"/>
      <c r="L87" s="211"/>
      <c r="M87" s="213"/>
      <c r="N87" s="51"/>
      <c r="O87" s="63"/>
      <c r="P87" s="51"/>
      <c r="Q87" s="51"/>
      <c r="R87" s="63"/>
      <c r="S87" s="51"/>
      <c r="T87" s="63"/>
      <c r="U87" s="51"/>
      <c r="V87" s="63"/>
      <c r="W87" s="193"/>
      <c r="X87" s="193"/>
      <c r="Y87" s="211"/>
      <c r="Z87" s="195"/>
    </row>
    <row r="88" spans="1:26" s="1" customFormat="1" ht="20.100000000000001" customHeight="1" x14ac:dyDescent="0.25">
      <c r="A88" s="216"/>
      <c r="B88" s="217"/>
      <c r="C88" s="218"/>
      <c r="D88" s="220"/>
      <c r="E88" s="220"/>
      <c r="F88" s="213"/>
      <c r="G88" s="215"/>
      <c r="H88" s="213"/>
      <c r="I88" s="215"/>
      <c r="J88" s="211"/>
      <c r="K88" s="211"/>
      <c r="L88" s="211"/>
      <c r="M88" s="213"/>
      <c r="N88" s="51"/>
      <c r="O88" s="63"/>
      <c r="P88" s="51"/>
      <c r="Q88" s="51"/>
      <c r="R88" s="63"/>
      <c r="S88" s="51"/>
      <c r="T88" s="63"/>
      <c r="U88" s="51"/>
      <c r="V88" s="63"/>
      <c r="W88" s="193"/>
      <c r="X88" s="193"/>
      <c r="Y88" s="211"/>
      <c r="Z88" s="195"/>
    </row>
    <row r="89" spans="1:26" s="1" customFormat="1" ht="20.100000000000001" customHeight="1" x14ac:dyDescent="0.25">
      <c r="A89" s="196"/>
      <c r="B89" s="198"/>
      <c r="C89" s="200"/>
      <c r="D89" s="202"/>
      <c r="E89" s="208" t="s">
        <v>675</v>
      </c>
      <c r="F89" s="181">
        <v>133240000</v>
      </c>
      <c r="G89" s="206"/>
      <c r="H89" s="181">
        <v>133240000</v>
      </c>
      <c r="I89" s="206"/>
      <c r="J89" s="207"/>
      <c r="K89" s="207"/>
      <c r="L89" s="207"/>
      <c r="M89" s="181">
        <v>131565243</v>
      </c>
      <c r="N89" s="190"/>
      <c r="O89" s="181"/>
      <c r="P89" s="181"/>
      <c r="Q89" s="183"/>
      <c r="R89" s="181"/>
      <c r="S89" s="183"/>
      <c r="T89" s="181"/>
      <c r="U89" s="183"/>
      <c r="V89" s="181"/>
      <c r="W89" s="192"/>
      <c r="X89" s="192"/>
      <c r="Y89" s="192"/>
      <c r="Z89" s="194"/>
    </row>
    <row r="90" spans="1:26" s="1" customFormat="1" ht="20.100000000000001" customHeight="1" x14ac:dyDescent="0.25">
      <c r="A90" s="197"/>
      <c r="B90" s="199"/>
      <c r="C90" s="201"/>
      <c r="D90" s="203"/>
      <c r="E90" s="209"/>
      <c r="F90" s="189"/>
      <c r="G90" s="186"/>
      <c r="H90" s="189"/>
      <c r="I90" s="186"/>
      <c r="J90" s="188"/>
      <c r="K90" s="188"/>
      <c r="L90" s="188"/>
      <c r="M90" s="189"/>
      <c r="N90" s="191"/>
      <c r="O90" s="182"/>
      <c r="P90" s="182"/>
      <c r="Q90" s="184"/>
      <c r="R90" s="189"/>
      <c r="S90" s="184"/>
      <c r="T90" s="189"/>
      <c r="U90" s="184"/>
      <c r="V90" s="189"/>
      <c r="W90" s="193"/>
      <c r="X90" s="193"/>
      <c r="Y90" s="193"/>
      <c r="Z90" s="195"/>
    </row>
    <row r="91" spans="1:26" s="1" customFormat="1" ht="20.100000000000001" customHeight="1" x14ac:dyDescent="0.25">
      <c r="A91" s="196"/>
      <c r="B91" s="198"/>
      <c r="C91" s="200"/>
      <c r="D91" s="202"/>
      <c r="E91" s="204" t="s">
        <v>676</v>
      </c>
      <c r="F91" s="181">
        <v>3776000</v>
      </c>
      <c r="G91" s="185"/>
      <c r="H91" s="181"/>
      <c r="I91" s="185"/>
      <c r="J91" s="187"/>
      <c r="K91" s="187"/>
      <c r="L91" s="187"/>
      <c r="M91" s="181"/>
      <c r="N91" s="190"/>
      <c r="O91" s="181"/>
      <c r="P91" s="181"/>
      <c r="Q91" s="183"/>
      <c r="R91" s="181"/>
      <c r="S91" s="183"/>
      <c r="T91" s="181"/>
      <c r="U91" s="183"/>
      <c r="V91" s="181"/>
      <c r="W91" s="193"/>
      <c r="X91" s="193"/>
      <c r="Y91" s="193"/>
      <c r="Z91" s="195"/>
    </row>
    <row r="92" spans="1:26" s="1" customFormat="1" ht="20.100000000000001" customHeight="1" x14ac:dyDescent="0.25">
      <c r="A92" s="197"/>
      <c r="B92" s="199"/>
      <c r="C92" s="201"/>
      <c r="D92" s="203"/>
      <c r="E92" s="205"/>
      <c r="F92" s="182"/>
      <c r="G92" s="186"/>
      <c r="H92" s="189"/>
      <c r="I92" s="186"/>
      <c r="J92" s="188"/>
      <c r="K92" s="188"/>
      <c r="L92" s="188"/>
      <c r="M92" s="189"/>
      <c r="N92" s="191"/>
      <c r="O92" s="182"/>
      <c r="P92" s="182"/>
      <c r="Q92" s="184"/>
      <c r="R92" s="182"/>
      <c r="S92" s="184"/>
      <c r="T92" s="182"/>
      <c r="U92" s="184"/>
      <c r="V92" s="182"/>
      <c r="W92" s="193"/>
      <c r="X92" s="193"/>
      <c r="Y92" s="193"/>
      <c r="Z92" s="195"/>
    </row>
    <row r="93" spans="1:26" s="45" customFormat="1" ht="27.95" customHeight="1" x14ac:dyDescent="0.25">
      <c r="A93" s="137" t="s">
        <v>660</v>
      </c>
      <c r="B93" s="138"/>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row>
    <row r="94" spans="1:26" s="1" customFormat="1" ht="26.1" customHeight="1" x14ac:dyDescent="0.25">
      <c r="A94" s="139" t="s">
        <v>571</v>
      </c>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row>
    <row r="95" spans="1:26" s="46" customFormat="1" ht="21.95" customHeight="1" x14ac:dyDescent="0.3">
      <c r="A95" s="140" t="s">
        <v>572</v>
      </c>
      <c r="B95" s="141"/>
      <c r="C95" s="141"/>
      <c r="D95" s="141"/>
      <c r="E95" s="141"/>
      <c r="F95" s="141"/>
      <c r="G95" s="141"/>
      <c r="H95" s="141"/>
      <c r="I95" s="141"/>
      <c r="J95" s="141"/>
      <c r="K95" s="141"/>
      <c r="L95" s="141"/>
      <c r="M95" s="141"/>
      <c r="N95" s="141"/>
      <c r="O95" s="141"/>
      <c r="P95" s="141"/>
      <c r="Q95" s="141"/>
      <c r="R95" s="141"/>
      <c r="S95" s="141"/>
      <c r="T95" s="141"/>
      <c r="U95" s="141"/>
      <c r="V95" s="141"/>
      <c r="W95" s="141"/>
      <c r="X95" s="141"/>
      <c r="Y95" s="141"/>
      <c r="Z95" s="141"/>
    </row>
    <row r="96" spans="1:26" s="46" customFormat="1" ht="24" customHeight="1" x14ac:dyDescent="0.3">
      <c r="A96" s="142" t="s">
        <v>677</v>
      </c>
      <c r="B96" s="143"/>
      <c r="C96" s="143"/>
      <c r="D96" s="143"/>
      <c r="E96" s="143"/>
      <c r="F96" s="143"/>
      <c r="G96" s="47"/>
      <c r="H96" s="48" t="s">
        <v>574</v>
      </c>
      <c r="I96" s="144">
        <v>96237000</v>
      </c>
      <c r="J96" s="144"/>
      <c r="K96" s="144"/>
      <c r="L96" s="145" t="s">
        <v>575</v>
      </c>
      <c r="M96" s="146"/>
      <c r="N96" s="147">
        <v>0</v>
      </c>
      <c r="O96" s="147"/>
      <c r="P96" s="49"/>
      <c r="Q96" s="148" t="s">
        <v>576</v>
      </c>
      <c r="R96" s="148"/>
      <c r="S96" s="149"/>
      <c r="T96" s="149"/>
      <c r="U96" s="149"/>
      <c r="V96" s="149"/>
      <c r="W96" s="150">
        <v>96237000</v>
      </c>
      <c r="X96" s="150"/>
      <c r="Y96" s="150"/>
      <c r="Z96" s="151"/>
    </row>
    <row r="97" spans="1:26" s="50" customFormat="1" ht="54" customHeight="1" x14ac:dyDescent="0.25">
      <c r="A97" s="154" t="s">
        <v>577</v>
      </c>
      <c r="B97" s="156" t="s">
        <v>578</v>
      </c>
      <c r="C97" s="158" t="s">
        <v>579</v>
      </c>
      <c r="D97" s="159" t="s">
        <v>580</v>
      </c>
      <c r="E97" s="160" t="s">
        <v>581</v>
      </c>
      <c r="F97" s="162" t="s">
        <v>582</v>
      </c>
      <c r="G97" s="152" t="s">
        <v>583</v>
      </c>
      <c r="H97" s="162" t="s">
        <v>584</v>
      </c>
      <c r="I97" s="152" t="s">
        <v>585</v>
      </c>
      <c r="J97" s="152" t="s">
        <v>586</v>
      </c>
      <c r="K97" s="152"/>
      <c r="L97" s="158" t="s">
        <v>587</v>
      </c>
      <c r="M97" s="152" t="s">
        <v>588</v>
      </c>
      <c r="N97" s="166" t="s">
        <v>589</v>
      </c>
      <c r="O97" s="167"/>
      <c r="P97" s="166" t="s">
        <v>590</v>
      </c>
      <c r="Q97" s="167"/>
      <c r="R97" s="167"/>
      <c r="S97" s="167"/>
      <c r="T97" s="167"/>
      <c r="U97" s="167"/>
      <c r="V97" s="168"/>
      <c r="W97" s="158" t="s">
        <v>591</v>
      </c>
      <c r="X97" s="158"/>
      <c r="Y97" s="158" t="s">
        <v>592</v>
      </c>
      <c r="Z97" s="170" t="s">
        <v>661</v>
      </c>
    </row>
    <row r="98" spans="1:26" s="50" customFormat="1" ht="54" customHeight="1" x14ac:dyDescent="0.25">
      <c r="A98" s="155"/>
      <c r="B98" s="157"/>
      <c r="C98" s="158"/>
      <c r="D98" s="159"/>
      <c r="E98" s="161"/>
      <c r="F98" s="163"/>
      <c r="G98" s="164"/>
      <c r="H98" s="163"/>
      <c r="I98" s="164"/>
      <c r="J98" s="104" t="s">
        <v>594</v>
      </c>
      <c r="K98" s="104" t="s">
        <v>595</v>
      </c>
      <c r="L98" s="165"/>
      <c r="M98" s="153"/>
      <c r="N98" s="105" t="s">
        <v>596</v>
      </c>
      <c r="O98" s="105" t="s">
        <v>597</v>
      </c>
      <c r="P98" s="104" t="s">
        <v>598</v>
      </c>
      <c r="Q98" s="104" t="s">
        <v>599</v>
      </c>
      <c r="R98" s="104" t="s">
        <v>597</v>
      </c>
      <c r="S98" s="104" t="s">
        <v>600</v>
      </c>
      <c r="T98" s="104" t="s">
        <v>597</v>
      </c>
      <c r="U98" s="104" t="s">
        <v>600</v>
      </c>
      <c r="V98" s="104" t="s">
        <v>597</v>
      </c>
      <c r="W98" s="104" t="s">
        <v>601</v>
      </c>
      <c r="X98" s="104" t="s">
        <v>602</v>
      </c>
      <c r="Y98" s="169"/>
      <c r="Z98" s="169"/>
    </row>
    <row r="99" spans="1:26" s="1" customFormat="1" ht="20.100000000000001" customHeight="1" x14ac:dyDescent="0.25">
      <c r="A99" s="196" t="s">
        <v>51</v>
      </c>
      <c r="B99" s="217" t="s">
        <v>52</v>
      </c>
      <c r="C99" s="218" t="s">
        <v>678</v>
      </c>
      <c r="D99" s="219" t="s">
        <v>679</v>
      </c>
      <c r="E99" s="219" t="s">
        <v>537</v>
      </c>
      <c r="F99" s="212">
        <v>12000000</v>
      </c>
      <c r="G99" s="214" t="s">
        <v>191</v>
      </c>
      <c r="H99" s="212">
        <v>12000000</v>
      </c>
      <c r="I99" s="214" t="s">
        <v>192</v>
      </c>
      <c r="J99" s="210" t="s">
        <v>192</v>
      </c>
      <c r="K99" s="210" t="s">
        <v>113</v>
      </c>
      <c r="L99" s="210" t="s">
        <v>53</v>
      </c>
      <c r="M99" s="212">
        <v>12000000</v>
      </c>
      <c r="N99" s="51" t="s">
        <v>135</v>
      </c>
      <c r="O99" s="63">
        <v>3600000</v>
      </c>
      <c r="P99" s="51" t="s">
        <v>139</v>
      </c>
      <c r="Q99" s="51" t="s">
        <v>193</v>
      </c>
      <c r="R99" s="63">
        <v>3600000</v>
      </c>
      <c r="S99" s="51"/>
      <c r="T99" s="63"/>
      <c r="U99" s="51"/>
      <c r="V99" s="63"/>
      <c r="W99" s="221"/>
      <c r="X99" s="221" t="s">
        <v>54</v>
      </c>
      <c r="Y99" s="226" t="s">
        <v>55</v>
      </c>
      <c r="Z99" s="194" t="s">
        <v>194</v>
      </c>
    </row>
    <row r="100" spans="1:26" s="1" customFormat="1" ht="20.100000000000001" customHeight="1" x14ac:dyDescent="0.25">
      <c r="A100" s="229"/>
      <c r="B100" s="217"/>
      <c r="C100" s="218"/>
      <c r="D100" s="220"/>
      <c r="E100" s="230"/>
      <c r="F100" s="213"/>
      <c r="G100" s="215"/>
      <c r="H100" s="213"/>
      <c r="I100" s="215"/>
      <c r="J100" s="211"/>
      <c r="K100" s="211"/>
      <c r="L100" s="211"/>
      <c r="M100" s="213"/>
      <c r="N100" s="51" t="s">
        <v>606</v>
      </c>
      <c r="O100" s="63">
        <v>3600000</v>
      </c>
      <c r="P100" s="51" t="s">
        <v>607</v>
      </c>
      <c r="Q100" s="51" t="s">
        <v>680</v>
      </c>
      <c r="R100" s="63">
        <v>3600000</v>
      </c>
      <c r="S100" s="51"/>
      <c r="T100" s="63"/>
      <c r="U100" s="51"/>
      <c r="V100" s="63"/>
      <c r="W100" s="222"/>
      <c r="X100" s="224"/>
      <c r="Y100" s="227"/>
      <c r="Z100" s="195"/>
    </row>
    <row r="101" spans="1:26" s="1" customFormat="1" ht="20.100000000000001" customHeight="1" x14ac:dyDescent="0.25">
      <c r="A101" s="229"/>
      <c r="B101" s="217"/>
      <c r="C101" s="218"/>
      <c r="D101" s="220"/>
      <c r="E101" s="230"/>
      <c r="F101" s="213"/>
      <c r="G101" s="215"/>
      <c r="H101" s="213"/>
      <c r="I101" s="215"/>
      <c r="J101" s="211"/>
      <c r="K101" s="211"/>
      <c r="L101" s="211"/>
      <c r="M101" s="213"/>
      <c r="N101" s="51" t="s">
        <v>113</v>
      </c>
      <c r="O101" s="63">
        <v>4800000</v>
      </c>
      <c r="P101" s="51" t="s">
        <v>633</v>
      </c>
      <c r="Q101" s="51" t="s">
        <v>681</v>
      </c>
      <c r="R101" s="63">
        <v>4800000</v>
      </c>
      <c r="S101" s="51"/>
      <c r="T101" s="63"/>
      <c r="U101" s="51"/>
      <c r="V101" s="63"/>
      <c r="W101" s="222"/>
      <c r="X101" s="224"/>
      <c r="Y101" s="227"/>
      <c r="Z101" s="195"/>
    </row>
    <row r="102" spans="1:26" s="1" customFormat="1" ht="20.100000000000001" customHeight="1" x14ac:dyDescent="0.25">
      <c r="A102" s="197"/>
      <c r="B102" s="217"/>
      <c r="C102" s="218"/>
      <c r="D102" s="220"/>
      <c r="E102" s="230"/>
      <c r="F102" s="213"/>
      <c r="G102" s="215"/>
      <c r="H102" s="213"/>
      <c r="I102" s="215"/>
      <c r="J102" s="211"/>
      <c r="K102" s="211"/>
      <c r="L102" s="211"/>
      <c r="M102" s="213"/>
      <c r="N102" s="51" t="s">
        <v>53</v>
      </c>
      <c r="O102" s="63"/>
      <c r="P102" s="51"/>
      <c r="Q102" s="51"/>
      <c r="R102" s="63"/>
      <c r="S102" s="51"/>
      <c r="T102" s="63"/>
      <c r="U102" s="51"/>
      <c r="V102" s="63"/>
      <c r="W102" s="223"/>
      <c r="X102" s="225"/>
      <c r="Y102" s="228"/>
      <c r="Z102" s="195"/>
    </row>
    <row r="103" spans="1:26" s="1" customFormat="1" ht="20.100000000000001" customHeight="1" x14ac:dyDescent="0.25">
      <c r="A103" s="216" t="s">
        <v>51</v>
      </c>
      <c r="B103" s="217" t="s">
        <v>52</v>
      </c>
      <c r="C103" s="218" t="s">
        <v>682</v>
      </c>
      <c r="D103" s="219" t="s">
        <v>604</v>
      </c>
      <c r="E103" s="219" t="s">
        <v>539</v>
      </c>
      <c r="F103" s="212">
        <v>13000000</v>
      </c>
      <c r="G103" s="214" t="s">
        <v>119</v>
      </c>
      <c r="H103" s="212">
        <v>13000000</v>
      </c>
      <c r="I103" s="214" t="s">
        <v>196</v>
      </c>
      <c r="J103" s="210" t="s">
        <v>196</v>
      </c>
      <c r="K103" s="210" t="s">
        <v>113</v>
      </c>
      <c r="L103" s="210" t="s">
        <v>53</v>
      </c>
      <c r="M103" s="212">
        <v>13000000</v>
      </c>
      <c r="N103" s="51" t="s">
        <v>135</v>
      </c>
      <c r="O103" s="63">
        <v>3900000</v>
      </c>
      <c r="P103" s="51" t="s">
        <v>197</v>
      </c>
      <c r="Q103" s="51" t="s">
        <v>198</v>
      </c>
      <c r="R103" s="63">
        <v>3900000</v>
      </c>
      <c r="S103" s="51"/>
      <c r="T103" s="63"/>
      <c r="U103" s="51"/>
      <c r="V103" s="63"/>
      <c r="W103" s="192"/>
      <c r="X103" s="192"/>
      <c r="Y103" s="210" t="s">
        <v>55</v>
      </c>
      <c r="Z103" s="194" t="s">
        <v>136</v>
      </c>
    </row>
    <row r="104" spans="1:26" s="1" customFormat="1" ht="20.100000000000001" customHeight="1" x14ac:dyDescent="0.25">
      <c r="A104" s="216"/>
      <c r="B104" s="217"/>
      <c r="C104" s="218"/>
      <c r="D104" s="220"/>
      <c r="E104" s="220"/>
      <c r="F104" s="213"/>
      <c r="G104" s="215"/>
      <c r="H104" s="213"/>
      <c r="I104" s="215"/>
      <c r="J104" s="211"/>
      <c r="K104" s="211"/>
      <c r="L104" s="211"/>
      <c r="M104" s="213"/>
      <c r="N104" s="51" t="s">
        <v>606</v>
      </c>
      <c r="O104" s="63">
        <v>3900000</v>
      </c>
      <c r="P104" s="51" t="s">
        <v>607</v>
      </c>
      <c r="Q104" s="51" t="s">
        <v>683</v>
      </c>
      <c r="R104" s="63">
        <v>3900000</v>
      </c>
      <c r="S104" s="51"/>
      <c r="T104" s="63"/>
      <c r="U104" s="51"/>
      <c r="V104" s="63"/>
      <c r="W104" s="193"/>
      <c r="X104" s="193"/>
      <c r="Y104" s="211"/>
      <c r="Z104" s="195"/>
    </row>
    <row r="105" spans="1:26" s="1" customFormat="1" ht="20.100000000000001" customHeight="1" x14ac:dyDescent="0.25">
      <c r="A105" s="216"/>
      <c r="B105" s="217"/>
      <c r="C105" s="218"/>
      <c r="D105" s="220"/>
      <c r="E105" s="220"/>
      <c r="F105" s="213"/>
      <c r="G105" s="215"/>
      <c r="H105" s="213"/>
      <c r="I105" s="215"/>
      <c r="J105" s="211"/>
      <c r="K105" s="211"/>
      <c r="L105" s="211"/>
      <c r="M105" s="213"/>
      <c r="N105" s="51" t="s">
        <v>113</v>
      </c>
      <c r="O105" s="63">
        <v>5200000</v>
      </c>
      <c r="P105" s="51" t="s">
        <v>658</v>
      </c>
      <c r="Q105" s="51" t="s">
        <v>684</v>
      </c>
      <c r="R105" s="63">
        <v>5200000</v>
      </c>
      <c r="S105" s="51"/>
      <c r="T105" s="63"/>
      <c r="U105" s="51"/>
      <c r="V105" s="63"/>
      <c r="W105" s="193"/>
      <c r="X105" s="193"/>
      <c r="Y105" s="211"/>
      <c r="Z105" s="195"/>
    </row>
    <row r="106" spans="1:26" s="1" customFormat="1" ht="20.100000000000001" customHeight="1" x14ac:dyDescent="0.25">
      <c r="A106" s="216"/>
      <c r="B106" s="217"/>
      <c r="C106" s="218"/>
      <c r="D106" s="220" t="s">
        <v>617</v>
      </c>
      <c r="E106" s="220"/>
      <c r="F106" s="213"/>
      <c r="G106" s="215"/>
      <c r="H106" s="213"/>
      <c r="I106" s="215"/>
      <c r="J106" s="211"/>
      <c r="K106" s="211"/>
      <c r="L106" s="211"/>
      <c r="M106" s="213"/>
      <c r="N106" s="51" t="s">
        <v>53</v>
      </c>
      <c r="O106" s="63"/>
      <c r="P106" s="51"/>
      <c r="Q106" s="51"/>
      <c r="R106" s="63"/>
      <c r="S106" s="51"/>
      <c r="T106" s="63"/>
      <c r="U106" s="51"/>
      <c r="V106" s="63"/>
      <c r="W106" s="193"/>
      <c r="X106" s="193"/>
      <c r="Y106" s="211"/>
      <c r="Z106" s="195"/>
    </row>
    <row r="107" spans="1:26" s="1" customFormat="1" ht="20.100000000000001" customHeight="1" x14ac:dyDescent="0.25">
      <c r="A107" s="216" t="s">
        <v>51</v>
      </c>
      <c r="B107" s="217" t="s">
        <v>52</v>
      </c>
      <c r="C107" s="218" t="s">
        <v>685</v>
      </c>
      <c r="D107" s="219" t="s">
        <v>625</v>
      </c>
      <c r="E107" s="219" t="s">
        <v>541</v>
      </c>
      <c r="F107" s="212">
        <v>14000000</v>
      </c>
      <c r="G107" s="214" t="s">
        <v>196</v>
      </c>
      <c r="H107" s="212">
        <v>14000000</v>
      </c>
      <c r="I107" s="214" t="s">
        <v>120</v>
      </c>
      <c r="J107" s="210" t="s">
        <v>120</v>
      </c>
      <c r="K107" s="210" t="s">
        <v>113</v>
      </c>
      <c r="L107" s="210" t="s">
        <v>53</v>
      </c>
      <c r="M107" s="212">
        <v>14000000</v>
      </c>
      <c r="N107" s="51" t="s">
        <v>135</v>
      </c>
      <c r="O107" s="63">
        <v>4200000</v>
      </c>
      <c r="P107" s="51" t="s">
        <v>200</v>
      </c>
      <c r="Q107" s="51" t="s">
        <v>201</v>
      </c>
      <c r="R107" s="63">
        <v>4200000</v>
      </c>
      <c r="S107" s="51"/>
      <c r="T107" s="63"/>
      <c r="U107" s="51"/>
      <c r="V107" s="63"/>
      <c r="W107" s="192"/>
      <c r="X107" s="192"/>
      <c r="Y107" s="210" t="s">
        <v>55</v>
      </c>
      <c r="Z107" s="194" t="s">
        <v>202</v>
      </c>
    </row>
    <row r="108" spans="1:26" s="1" customFormat="1" ht="20.100000000000001" customHeight="1" x14ac:dyDescent="0.25">
      <c r="A108" s="216"/>
      <c r="B108" s="217"/>
      <c r="C108" s="218"/>
      <c r="D108" s="220"/>
      <c r="E108" s="220"/>
      <c r="F108" s="213"/>
      <c r="G108" s="215"/>
      <c r="H108" s="213"/>
      <c r="I108" s="215"/>
      <c r="J108" s="211"/>
      <c r="K108" s="211"/>
      <c r="L108" s="211"/>
      <c r="M108" s="213"/>
      <c r="N108" s="51" t="s">
        <v>606</v>
      </c>
      <c r="O108" s="63">
        <v>4200000</v>
      </c>
      <c r="P108" s="51" t="s">
        <v>607</v>
      </c>
      <c r="Q108" s="51" t="s">
        <v>686</v>
      </c>
      <c r="R108" s="63">
        <v>4200000</v>
      </c>
      <c r="S108" s="51"/>
      <c r="T108" s="63"/>
      <c r="U108" s="51"/>
      <c r="V108" s="63"/>
      <c r="W108" s="193"/>
      <c r="X108" s="193"/>
      <c r="Y108" s="211"/>
      <c r="Z108" s="195"/>
    </row>
    <row r="109" spans="1:26" s="1" customFormat="1" ht="20.100000000000001" customHeight="1" x14ac:dyDescent="0.25">
      <c r="A109" s="216"/>
      <c r="B109" s="217"/>
      <c r="C109" s="218"/>
      <c r="D109" s="220"/>
      <c r="E109" s="220"/>
      <c r="F109" s="213"/>
      <c r="G109" s="215"/>
      <c r="H109" s="213"/>
      <c r="I109" s="215"/>
      <c r="J109" s="211"/>
      <c r="K109" s="211"/>
      <c r="L109" s="211"/>
      <c r="M109" s="213"/>
      <c r="N109" s="51" t="s">
        <v>113</v>
      </c>
      <c r="O109" s="63">
        <v>5600000</v>
      </c>
      <c r="P109" s="51" t="s">
        <v>221</v>
      </c>
      <c r="Q109" s="51" t="s">
        <v>687</v>
      </c>
      <c r="R109" s="63">
        <v>5600000</v>
      </c>
      <c r="S109" s="51"/>
      <c r="T109" s="63"/>
      <c r="U109" s="51"/>
      <c r="V109" s="63"/>
      <c r="W109" s="193"/>
      <c r="X109" s="193"/>
      <c r="Y109" s="211"/>
      <c r="Z109" s="195"/>
    </row>
    <row r="110" spans="1:26" s="1" customFormat="1" ht="20.100000000000001" customHeight="1" x14ac:dyDescent="0.25">
      <c r="A110" s="216"/>
      <c r="B110" s="217"/>
      <c r="C110" s="218"/>
      <c r="D110" s="220" t="s">
        <v>617</v>
      </c>
      <c r="E110" s="220"/>
      <c r="F110" s="213"/>
      <c r="G110" s="215"/>
      <c r="H110" s="213"/>
      <c r="I110" s="215"/>
      <c r="J110" s="211"/>
      <c r="K110" s="211"/>
      <c r="L110" s="211"/>
      <c r="M110" s="213"/>
      <c r="N110" s="51" t="s">
        <v>53</v>
      </c>
      <c r="O110" s="63"/>
      <c r="P110" s="51"/>
      <c r="Q110" s="51"/>
      <c r="R110" s="63"/>
      <c r="S110" s="51"/>
      <c r="T110" s="63"/>
      <c r="U110" s="51"/>
      <c r="V110" s="63"/>
      <c r="W110" s="193"/>
      <c r="X110" s="193"/>
      <c r="Y110" s="211"/>
      <c r="Z110" s="195"/>
    </row>
    <row r="111" spans="1:26" s="1" customFormat="1" ht="20.100000000000001" customHeight="1" x14ac:dyDescent="0.25">
      <c r="A111" s="216" t="s">
        <v>51</v>
      </c>
      <c r="B111" s="217" t="s">
        <v>52</v>
      </c>
      <c r="C111" s="218" t="s">
        <v>688</v>
      </c>
      <c r="D111" s="219" t="s">
        <v>689</v>
      </c>
      <c r="E111" s="219" t="s">
        <v>542</v>
      </c>
      <c r="F111" s="212">
        <v>14350000</v>
      </c>
      <c r="G111" s="214" t="s">
        <v>119</v>
      </c>
      <c r="H111" s="212">
        <v>14350000</v>
      </c>
      <c r="I111" s="214" t="s">
        <v>196</v>
      </c>
      <c r="J111" s="210" t="s">
        <v>196</v>
      </c>
      <c r="K111" s="210" t="s">
        <v>113</v>
      </c>
      <c r="L111" s="210" t="s">
        <v>53</v>
      </c>
      <c r="M111" s="212">
        <v>14350000</v>
      </c>
      <c r="N111" s="51" t="s">
        <v>135</v>
      </c>
      <c r="O111" s="63">
        <v>4350000</v>
      </c>
      <c r="P111" s="51" t="s">
        <v>200</v>
      </c>
      <c r="Q111" s="51" t="s">
        <v>205</v>
      </c>
      <c r="R111" s="63">
        <v>4305000</v>
      </c>
      <c r="S111" s="51"/>
      <c r="T111" s="63"/>
      <c r="U111" s="51"/>
      <c r="V111" s="63"/>
      <c r="W111" s="192"/>
      <c r="X111" s="192" t="s">
        <v>54</v>
      </c>
      <c r="Y111" s="210" t="s">
        <v>55</v>
      </c>
      <c r="Z111" s="194" t="s">
        <v>206</v>
      </c>
    </row>
    <row r="112" spans="1:26" s="1" customFormat="1" ht="20.100000000000001" customHeight="1" x14ac:dyDescent="0.25">
      <c r="A112" s="216"/>
      <c r="B112" s="217"/>
      <c r="C112" s="218"/>
      <c r="D112" s="220"/>
      <c r="E112" s="220"/>
      <c r="F112" s="213"/>
      <c r="G112" s="215"/>
      <c r="H112" s="213"/>
      <c r="I112" s="215"/>
      <c r="J112" s="211"/>
      <c r="K112" s="211"/>
      <c r="L112" s="211"/>
      <c r="M112" s="213"/>
      <c r="N112" s="51" t="s">
        <v>606</v>
      </c>
      <c r="O112" s="63">
        <v>4350000</v>
      </c>
      <c r="P112" s="51" t="s">
        <v>607</v>
      </c>
      <c r="Q112" s="51" t="s">
        <v>690</v>
      </c>
      <c r="R112" s="63">
        <v>4305000</v>
      </c>
      <c r="S112" s="51"/>
      <c r="T112" s="63"/>
      <c r="U112" s="51"/>
      <c r="V112" s="63"/>
      <c r="W112" s="193"/>
      <c r="X112" s="193"/>
      <c r="Y112" s="211"/>
      <c r="Z112" s="195"/>
    </row>
    <row r="113" spans="1:26" s="1" customFormat="1" ht="20.100000000000001" customHeight="1" x14ac:dyDescent="0.25">
      <c r="A113" s="216"/>
      <c r="B113" s="217"/>
      <c r="C113" s="218"/>
      <c r="D113" s="220"/>
      <c r="E113" s="220"/>
      <c r="F113" s="213"/>
      <c r="G113" s="215"/>
      <c r="H113" s="213"/>
      <c r="I113" s="215"/>
      <c r="J113" s="211"/>
      <c r="K113" s="211"/>
      <c r="L113" s="211"/>
      <c r="M113" s="213"/>
      <c r="N113" s="51" t="s">
        <v>113</v>
      </c>
      <c r="O113" s="63">
        <v>5650000</v>
      </c>
      <c r="P113" s="51" t="s">
        <v>658</v>
      </c>
      <c r="Q113" s="51" t="s">
        <v>691</v>
      </c>
      <c r="R113" s="63">
        <v>5740000</v>
      </c>
      <c r="S113" s="51"/>
      <c r="T113" s="63"/>
      <c r="U113" s="51"/>
      <c r="V113" s="63"/>
      <c r="W113" s="193"/>
      <c r="X113" s="193"/>
      <c r="Y113" s="211"/>
      <c r="Z113" s="195"/>
    </row>
    <row r="114" spans="1:26" s="1" customFormat="1" ht="20.100000000000001" customHeight="1" x14ac:dyDescent="0.25">
      <c r="A114" s="216"/>
      <c r="B114" s="217"/>
      <c r="C114" s="218"/>
      <c r="D114" s="220" t="s">
        <v>617</v>
      </c>
      <c r="E114" s="220"/>
      <c r="F114" s="213"/>
      <c r="G114" s="215"/>
      <c r="H114" s="213"/>
      <c r="I114" s="215"/>
      <c r="J114" s="211"/>
      <c r="K114" s="211"/>
      <c r="L114" s="211"/>
      <c r="M114" s="213"/>
      <c r="N114" s="51" t="s">
        <v>53</v>
      </c>
      <c r="O114" s="63"/>
      <c r="P114" s="51"/>
      <c r="Q114" s="51"/>
      <c r="R114" s="63"/>
      <c r="S114" s="51"/>
      <c r="T114" s="63"/>
      <c r="U114" s="51"/>
      <c r="V114" s="63"/>
      <c r="W114" s="193"/>
      <c r="X114" s="193"/>
      <c r="Y114" s="211"/>
      <c r="Z114" s="195"/>
    </row>
    <row r="115" spans="1:26" s="1" customFormat="1" ht="20.100000000000001" customHeight="1" x14ac:dyDescent="0.25">
      <c r="A115" s="216" t="s">
        <v>51</v>
      </c>
      <c r="B115" s="217" t="s">
        <v>52</v>
      </c>
      <c r="C115" s="218" t="s">
        <v>692</v>
      </c>
      <c r="D115" s="219" t="s">
        <v>693</v>
      </c>
      <c r="E115" s="219" t="s">
        <v>543</v>
      </c>
      <c r="F115" s="212">
        <v>14000000</v>
      </c>
      <c r="G115" s="214" t="s">
        <v>143</v>
      </c>
      <c r="H115" s="212">
        <v>14000000</v>
      </c>
      <c r="I115" s="214" t="s">
        <v>144</v>
      </c>
      <c r="J115" s="210" t="s">
        <v>144</v>
      </c>
      <c r="K115" s="210" t="s">
        <v>113</v>
      </c>
      <c r="L115" s="210" t="s">
        <v>53</v>
      </c>
      <c r="M115" s="212">
        <v>14000000</v>
      </c>
      <c r="N115" s="51" t="s">
        <v>135</v>
      </c>
      <c r="O115" s="63">
        <v>4200000</v>
      </c>
      <c r="P115" s="51" t="s">
        <v>197</v>
      </c>
      <c r="Q115" s="51" t="s">
        <v>209</v>
      </c>
      <c r="R115" s="63">
        <v>4200000</v>
      </c>
      <c r="S115" s="51"/>
      <c r="T115" s="63"/>
      <c r="U115" s="51"/>
      <c r="V115" s="63"/>
      <c r="W115" s="192"/>
      <c r="X115" s="192" t="s">
        <v>54</v>
      </c>
      <c r="Y115" s="210" t="s">
        <v>54</v>
      </c>
      <c r="Z115" s="194" t="s">
        <v>202</v>
      </c>
    </row>
    <row r="116" spans="1:26" s="1" customFormat="1" ht="20.100000000000001" customHeight="1" x14ac:dyDescent="0.25">
      <c r="A116" s="216"/>
      <c r="B116" s="217"/>
      <c r="C116" s="218"/>
      <c r="D116" s="220"/>
      <c r="E116" s="220"/>
      <c r="F116" s="213"/>
      <c r="G116" s="215"/>
      <c r="H116" s="213"/>
      <c r="I116" s="215"/>
      <c r="J116" s="211"/>
      <c r="K116" s="211"/>
      <c r="L116" s="211"/>
      <c r="M116" s="213"/>
      <c r="N116" s="51" t="s">
        <v>606</v>
      </c>
      <c r="O116" s="63">
        <v>4200000</v>
      </c>
      <c r="P116" s="51" t="s">
        <v>626</v>
      </c>
      <c r="Q116" s="51" t="s">
        <v>694</v>
      </c>
      <c r="R116" s="63">
        <v>4200000</v>
      </c>
      <c r="S116" s="51"/>
      <c r="T116" s="63"/>
      <c r="U116" s="51"/>
      <c r="V116" s="63"/>
      <c r="W116" s="193"/>
      <c r="X116" s="193"/>
      <c r="Y116" s="211"/>
      <c r="Z116" s="195"/>
    </row>
    <row r="117" spans="1:26" s="1" customFormat="1" ht="20.100000000000001" customHeight="1" x14ac:dyDescent="0.25">
      <c r="A117" s="216"/>
      <c r="B117" s="217"/>
      <c r="C117" s="218"/>
      <c r="D117" s="220"/>
      <c r="E117" s="220"/>
      <c r="F117" s="213"/>
      <c r="G117" s="215"/>
      <c r="H117" s="213"/>
      <c r="I117" s="215"/>
      <c r="J117" s="211"/>
      <c r="K117" s="211"/>
      <c r="L117" s="211"/>
      <c r="M117" s="213"/>
      <c r="N117" s="51" t="s">
        <v>113</v>
      </c>
      <c r="O117" s="63">
        <v>5600000</v>
      </c>
      <c r="P117" s="51" t="s">
        <v>658</v>
      </c>
      <c r="Q117" s="51" t="s">
        <v>695</v>
      </c>
      <c r="R117" s="63">
        <v>5600000</v>
      </c>
      <c r="S117" s="51"/>
      <c r="T117" s="63"/>
      <c r="U117" s="51"/>
      <c r="V117" s="63"/>
      <c r="W117" s="193"/>
      <c r="X117" s="193"/>
      <c r="Y117" s="211"/>
      <c r="Z117" s="195"/>
    </row>
    <row r="118" spans="1:26" s="1" customFormat="1" ht="20.100000000000001" customHeight="1" x14ac:dyDescent="0.25">
      <c r="A118" s="216"/>
      <c r="B118" s="217"/>
      <c r="C118" s="218"/>
      <c r="D118" s="220" t="s">
        <v>617</v>
      </c>
      <c r="E118" s="220"/>
      <c r="F118" s="213"/>
      <c r="G118" s="215"/>
      <c r="H118" s="213"/>
      <c r="I118" s="215"/>
      <c r="J118" s="211"/>
      <c r="K118" s="211"/>
      <c r="L118" s="211"/>
      <c r="M118" s="213"/>
      <c r="N118" s="51" t="s">
        <v>53</v>
      </c>
      <c r="O118" s="63"/>
      <c r="P118" s="51"/>
      <c r="Q118" s="51"/>
      <c r="R118" s="63"/>
      <c r="S118" s="51"/>
      <c r="T118" s="63"/>
      <c r="U118" s="51"/>
      <c r="V118" s="63"/>
      <c r="W118" s="193"/>
      <c r="X118" s="193"/>
      <c r="Y118" s="211"/>
      <c r="Z118" s="195"/>
    </row>
    <row r="119" spans="1:26" s="1" customFormat="1" ht="20.100000000000001" customHeight="1" x14ac:dyDescent="0.25">
      <c r="A119" s="216" t="s">
        <v>51</v>
      </c>
      <c r="B119" s="217" t="s">
        <v>52</v>
      </c>
      <c r="C119" s="218" t="s">
        <v>696</v>
      </c>
      <c r="D119" s="219" t="s">
        <v>693</v>
      </c>
      <c r="E119" s="219" t="s">
        <v>544</v>
      </c>
      <c r="F119" s="212">
        <v>21300000</v>
      </c>
      <c r="G119" s="214" t="s">
        <v>211</v>
      </c>
      <c r="H119" s="212">
        <v>21300000</v>
      </c>
      <c r="I119" s="214" t="s">
        <v>114</v>
      </c>
      <c r="J119" s="210" t="s">
        <v>114</v>
      </c>
      <c r="K119" s="210" t="s">
        <v>113</v>
      </c>
      <c r="L119" s="210" t="s">
        <v>53</v>
      </c>
      <c r="M119" s="212">
        <v>21300000</v>
      </c>
      <c r="N119" s="51" t="s">
        <v>135</v>
      </c>
      <c r="O119" s="63">
        <v>6390000</v>
      </c>
      <c r="P119" s="51" t="s">
        <v>212</v>
      </c>
      <c r="Q119" s="51" t="s">
        <v>64</v>
      </c>
      <c r="R119" s="63">
        <v>6390000</v>
      </c>
      <c r="S119" s="51"/>
      <c r="T119" s="63"/>
      <c r="U119" s="51"/>
      <c r="V119" s="63"/>
      <c r="W119" s="192"/>
      <c r="X119" s="192"/>
      <c r="Y119" s="210" t="s">
        <v>55</v>
      </c>
      <c r="Z119" s="194" t="s">
        <v>213</v>
      </c>
    </row>
    <row r="120" spans="1:26" s="1" customFormat="1" ht="20.100000000000001" customHeight="1" x14ac:dyDescent="0.25">
      <c r="A120" s="216"/>
      <c r="B120" s="217"/>
      <c r="C120" s="218"/>
      <c r="D120" s="220"/>
      <c r="E120" s="220"/>
      <c r="F120" s="213"/>
      <c r="G120" s="215"/>
      <c r="H120" s="213"/>
      <c r="I120" s="215"/>
      <c r="J120" s="211"/>
      <c r="K120" s="211"/>
      <c r="L120" s="211"/>
      <c r="M120" s="213"/>
      <c r="N120" s="51" t="s">
        <v>606</v>
      </c>
      <c r="O120" s="63">
        <v>6390000</v>
      </c>
      <c r="P120" s="51" t="s">
        <v>607</v>
      </c>
      <c r="Q120" s="51" t="s">
        <v>697</v>
      </c>
      <c r="R120" s="63">
        <v>6390000</v>
      </c>
      <c r="S120" s="51"/>
      <c r="T120" s="63"/>
      <c r="U120" s="51"/>
      <c r="V120" s="63"/>
      <c r="W120" s="193"/>
      <c r="X120" s="193"/>
      <c r="Y120" s="211"/>
      <c r="Z120" s="195"/>
    </row>
    <row r="121" spans="1:26" s="1" customFormat="1" ht="20.100000000000001" customHeight="1" x14ac:dyDescent="0.25">
      <c r="A121" s="216"/>
      <c r="B121" s="217"/>
      <c r="C121" s="218"/>
      <c r="D121" s="220"/>
      <c r="E121" s="220"/>
      <c r="F121" s="213"/>
      <c r="G121" s="215"/>
      <c r="H121" s="213"/>
      <c r="I121" s="215"/>
      <c r="J121" s="211"/>
      <c r="K121" s="211"/>
      <c r="L121" s="211"/>
      <c r="M121" s="213"/>
      <c r="N121" s="51" t="s">
        <v>113</v>
      </c>
      <c r="O121" s="63">
        <v>8520000</v>
      </c>
      <c r="P121" s="51" t="s">
        <v>633</v>
      </c>
      <c r="Q121" s="51" t="s">
        <v>698</v>
      </c>
      <c r="R121" s="63">
        <v>8520000</v>
      </c>
      <c r="S121" s="51"/>
      <c r="T121" s="63"/>
      <c r="U121" s="51"/>
      <c r="V121" s="63"/>
      <c r="W121" s="193"/>
      <c r="X121" s="193"/>
      <c r="Y121" s="211"/>
      <c r="Z121" s="195"/>
    </row>
    <row r="122" spans="1:26" s="1" customFormat="1" ht="20.100000000000001" customHeight="1" x14ac:dyDescent="0.25">
      <c r="A122" s="216"/>
      <c r="B122" s="217"/>
      <c r="C122" s="218"/>
      <c r="D122" s="220" t="s">
        <v>617</v>
      </c>
      <c r="E122" s="220"/>
      <c r="F122" s="213"/>
      <c r="G122" s="215"/>
      <c r="H122" s="213"/>
      <c r="I122" s="215"/>
      <c r="J122" s="211"/>
      <c r="K122" s="211"/>
      <c r="L122" s="211"/>
      <c r="M122" s="213"/>
      <c r="N122" s="51" t="s">
        <v>53</v>
      </c>
      <c r="O122" s="63"/>
      <c r="P122" s="51"/>
      <c r="Q122" s="51"/>
      <c r="R122" s="63"/>
      <c r="S122" s="51"/>
      <c r="T122" s="63"/>
      <c r="U122" s="51"/>
      <c r="V122" s="63"/>
      <c r="W122" s="193"/>
      <c r="X122" s="193"/>
      <c r="Y122" s="211"/>
      <c r="Z122" s="195"/>
    </row>
    <row r="123" spans="1:26" s="1" customFormat="1" ht="20.100000000000001" customHeight="1" x14ac:dyDescent="0.25">
      <c r="A123" s="216" t="s">
        <v>51</v>
      </c>
      <c r="B123" s="217" t="s">
        <v>52</v>
      </c>
      <c r="C123" s="218" t="s">
        <v>699</v>
      </c>
      <c r="D123" s="219" t="s">
        <v>689</v>
      </c>
      <c r="E123" s="219" t="s">
        <v>546</v>
      </c>
      <c r="F123" s="212">
        <v>7500000</v>
      </c>
      <c r="G123" s="214" t="s">
        <v>196</v>
      </c>
      <c r="H123" s="212">
        <v>7500000</v>
      </c>
      <c r="I123" s="214" t="s">
        <v>120</v>
      </c>
      <c r="J123" s="210" t="s">
        <v>120</v>
      </c>
      <c r="K123" s="210" t="s">
        <v>113</v>
      </c>
      <c r="L123" s="210" t="s">
        <v>53</v>
      </c>
      <c r="M123" s="212">
        <v>7500000</v>
      </c>
      <c r="N123" s="51" t="s">
        <v>135</v>
      </c>
      <c r="O123" s="63">
        <v>2250000</v>
      </c>
      <c r="P123" s="51" t="s">
        <v>200</v>
      </c>
      <c r="Q123" s="51" t="s">
        <v>215</v>
      </c>
      <c r="R123" s="63">
        <v>2250000</v>
      </c>
      <c r="S123" s="51"/>
      <c r="T123" s="63"/>
      <c r="U123" s="51"/>
      <c r="V123" s="63"/>
      <c r="W123" s="192"/>
      <c r="X123" s="192"/>
      <c r="Y123" s="210" t="s">
        <v>55</v>
      </c>
      <c r="Z123" s="194" t="s">
        <v>216</v>
      </c>
    </row>
    <row r="124" spans="1:26" s="1" customFormat="1" ht="20.100000000000001" customHeight="1" x14ac:dyDescent="0.25">
      <c r="A124" s="216"/>
      <c r="B124" s="217"/>
      <c r="C124" s="218"/>
      <c r="D124" s="220"/>
      <c r="E124" s="220"/>
      <c r="F124" s="213"/>
      <c r="G124" s="215"/>
      <c r="H124" s="213"/>
      <c r="I124" s="215"/>
      <c r="J124" s="211"/>
      <c r="K124" s="211"/>
      <c r="L124" s="211"/>
      <c r="M124" s="213"/>
      <c r="N124" s="51" t="s">
        <v>606</v>
      </c>
      <c r="O124" s="63">
        <v>2250000</v>
      </c>
      <c r="P124" s="51" t="s">
        <v>607</v>
      </c>
      <c r="Q124" s="51" t="s">
        <v>700</v>
      </c>
      <c r="R124" s="63">
        <v>2250000</v>
      </c>
      <c r="S124" s="51"/>
      <c r="T124" s="63"/>
      <c r="U124" s="51"/>
      <c r="V124" s="63"/>
      <c r="W124" s="193"/>
      <c r="X124" s="193"/>
      <c r="Y124" s="211"/>
      <c r="Z124" s="195"/>
    </row>
    <row r="125" spans="1:26" s="1" customFormat="1" ht="20.100000000000001" customHeight="1" x14ac:dyDescent="0.25">
      <c r="A125" s="216"/>
      <c r="B125" s="217"/>
      <c r="C125" s="218"/>
      <c r="D125" s="220"/>
      <c r="E125" s="220"/>
      <c r="F125" s="213"/>
      <c r="G125" s="215"/>
      <c r="H125" s="213"/>
      <c r="I125" s="215"/>
      <c r="J125" s="211"/>
      <c r="K125" s="211"/>
      <c r="L125" s="211"/>
      <c r="M125" s="213"/>
      <c r="N125" s="51" t="s">
        <v>113</v>
      </c>
      <c r="O125" s="63">
        <v>3000000</v>
      </c>
      <c r="P125" s="51" t="s">
        <v>633</v>
      </c>
      <c r="Q125" s="51" t="s">
        <v>701</v>
      </c>
      <c r="R125" s="63">
        <v>3000000</v>
      </c>
      <c r="S125" s="51"/>
      <c r="T125" s="63"/>
      <c r="U125" s="51"/>
      <c r="V125" s="63"/>
      <c r="W125" s="193"/>
      <c r="X125" s="193"/>
      <c r="Y125" s="211"/>
      <c r="Z125" s="195"/>
    </row>
    <row r="126" spans="1:26" s="1" customFormat="1" ht="20.100000000000001" customHeight="1" x14ac:dyDescent="0.25">
      <c r="A126" s="216"/>
      <c r="B126" s="217"/>
      <c r="C126" s="218"/>
      <c r="D126" s="220" t="s">
        <v>645</v>
      </c>
      <c r="E126" s="220"/>
      <c r="F126" s="213"/>
      <c r="G126" s="215"/>
      <c r="H126" s="213"/>
      <c r="I126" s="215"/>
      <c r="J126" s="211"/>
      <c r="K126" s="211"/>
      <c r="L126" s="211"/>
      <c r="M126" s="213"/>
      <c r="N126" s="51" t="s">
        <v>53</v>
      </c>
      <c r="O126" s="63"/>
      <c r="P126" s="51"/>
      <c r="Q126" s="51"/>
      <c r="R126" s="63"/>
      <c r="S126" s="51"/>
      <c r="T126" s="63"/>
      <c r="U126" s="51"/>
      <c r="V126" s="63"/>
      <c r="W126" s="193"/>
      <c r="X126" s="193"/>
      <c r="Y126" s="211"/>
      <c r="Z126" s="195"/>
    </row>
    <row r="127" spans="1:26" s="1" customFormat="1" ht="20.100000000000001" customHeight="1" x14ac:dyDescent="0.25">
      <c r="A127" s="216"/>
      <c r="B127" s="217"/>
      <c r="C127" s="218"/>
      <c r="D127" s="219"/>
      <c r="E127" s="219"/>
      <c r="F127" s="212"/>
      <c r="G127" s="214"/>
      <c r="H127" s="212"/>
      <c r="I127" s="214"/>
      <c r="J127" s="210"/>
      <c r="K127" s="210"/>
      <c r="L127" s="210"/>
      <c r="M127" s="212"/>
      <c r="N127" s="51"/>
      <c r="O127" s="63"/>
      <c r="P127" s="51"/>
      <c r="Q127" s="51"/>
      <c r="R127" s="63"/>
      <c r="S127" s="51"/>
      <c r="T127" s="63"/>
      <c r="U127" s="51"/>
      <c r="V127" s="63"/>
      <c r="W127" s="192"/>
      <c r="X127" s="192"/>
      <c r="Y127" s="210"/>
      <c r="Z127" s="194"/>
    </row>
    <row r="128" spans="1:26" s="1" customFormat="1" ht="20.100000000000001" customHeight="1" x14ac:dyDescent="0.25">
      <c r="A128" s="216"/>
      <c r="B128" s="217"/>
      <c r="C128" s="218"/>
      <c r="D128" s="220"/>
      <c r="E128" s="220"/>
      <c r="F128" s="213"/>
      <c r="G128" s="215"/>
      <c r="H128" s="213"/>
      <c r="I128" s="215"/>
      <c r="J128" s="211"/>
      <c r="K128" s="211"/>
      <c r="L128" s="211"/>
      <c r="M128" s="213"/>
      <c r="N128" s="51"/>
      <c r="O128" s="63"/>
      <c r="P128" s="51"/>
      <c r="Q128" s="51"/>
      <c r="R128" s="63"/>
      <c r="S128" s="51"/>
      <c r="T128" s="63"/>
      <c r="U128" s="51"/>
      <c r="V128" s="63"/>
      <c r="W128" s="193"/>
      <c r="X128" s="193"/>
      <c r="Y128" s="211"/>
      <c r="Z128" s="195"/>
    </row>
    <row r="129" spans="1:26" s="1" customFormat="1" ht="20.100000000000001" customHeight="1" x14ac:dyDescent="0.25">
      <c r="A129" s="216"/>
      <c r="B129" s="217"/>
      <c r="C129" s="218"/>
      <c r="D129" s="220"/>
      <c r="E129" s="220"/>
      <c r="F129" s="213"/>
      <c r="G129" s="215"/>
      <c r="H129" s="213"/>
      <c r="I129" s="215"/>
      <c r="J129" s="211"/>
      <c r="K129" s="211"/>
      <c r="L129" s="211"/>
      <c r="M129" s="213"/>
      <c r="N129" s="51"/>
      <c r="O129" s="63"/>
      <c r="P129" s="51"/>
      <c r="Q129" s="51"/>
      <c r="R129" s="63"/>
      <c r="S129" s="51"/>
      <c r="T129" s="63"/>
      <c r="U129" s="51"/>
      <c r="V129" s="63"/>
      <c r="W129" s="193"/>
      <c r="X129" s="193"/>
      <c r="Y129" s="211"/>
      <c r="Z129" s="195"/>
    </row>
    <row r="130" spans="1:26" s="1" customFormat="1" ht="20.100000000000001" customHeight="1" x14ac:dyDescent="0.25">
      <c r="A130" s="216"/>
      <c r="B130" s="217"/>
      <c r="C130" s="218"/>
      <c r="D130" s="220"/>
      <c r="E130" s="220"/>
      <c r="F130" s="213"/>
      <c r="G130" s="215"/>
      <c r="H130" s="213"/>
      <c r="I130" s="215"/>
      <c r="J130" s="211"/>
      <c r="K130" s="211"/>
      <c r="L130" s="211"/>
      <c r="M130" s="213"/>
      <c r="N130" s="51"/>
      <c r="O130" s="63"/>
      <c r="P130" s="51"/>
      <c r="Q130" s="51"/>
      <c r="R130" s="63"/>
      <c r="S130" s="51"/>
      <c r="T130" s="63"/>
      <c r="U130" s="51"/>
      <c r="V130" s="63"/>
      <c r="W130" s="193"/>
      <c r="X130" s="193"/>
      <c r="Y130" s="211"/>
      <c r="Z130" s="195"/>
    </row>
    <row r="131" spans="1:26" s="1" customFormat="1" ht="20.100000000000001" customHeight="1" x14ac:dyDescent="0.25">
      <c r="A131" s="216"/>
      <c r="B131" s="217"/>
      <c r="C131" s="218"/>
      <c r="D131" s="219"/>
      <c r="E131" s="219"/>
      <c r="F131" s="212"/>
      <c r="G131" s="214"/>
      <c r="H131" s="212"/>
      <c r="I131" s="214"/>
      <c r="J131" s="210"/>
      <c r="K131" s="210"/>
      <c r="L131" s="210"/>
      <c r="M131" s="212"/>
      <c r="N131" s="51"/>
      <c r="O131" s="63"/>
      <c r="P131" s="51"/>
      <c r="Q131" s="51"/>
      <c r="R131" s="63"/>
      <c r="S131" s="51"/>
      <c r="T131" s="63"/>
      <c r="U131" s="51"/>
      <c r="V131" s="63"/>
      <c r="W131" s="192"/>
      <c r="X131" s="192"/>
      <c r="Y131" s="210"/>
      <c r="Z131" s="194"/>
    </row>
    <row r="132" spans="1:26" s="1" customFormat="1" ht="20.100000000000001" customHeight="1" x14ac:dyDescent="0.25">
      <c r="A132" s="216"/>
      <c r="B132" s="217"/>
      <c r="C132" s="218"/>
      <c r="D132" s="220"/>
      <c r="E132" s="220"/>
      <c r="F132" s="213"/>
      <c r="G132" s="215"/>
      <c r="H132" s="213"/>
      <c r="I132" s="215"/>
      <c r="J132" s="211"/>
      <c r="K132" s="211"/>
      <c r="L132" s="211"/>
      <c r="M132" s="213"/>
      <c r="N132" s="51"/>
      <c r="O132" s="63"/>
      <c r="P132" s="51"/>
      <c r="Q132" s="51"/>
      <c r="R132" s="63"/>
      <c r="S132" s="51"/>
      <c r="T132" s="63"/>
      <c r="U132" s="51"/>
      <c r="V132" s="63"/>
      <c r="W132" s="193"/>
      <c r="X132" s="193"/>
      <c r="Y132" s="211"/>
      <c r="Z132" s="195"/>
    </row>
    <row r="133" spans="1:26" s="1" customFormat="1" ht="20.100000000000001" customHeight="1" x14ac:dyDescent="0.25">
      <c r="A133" s="216"/>
      <c r="B133" s="217"/>
      <c r="C133" s="218"/>
      <c r="D133" s="220"/>
      <c r="E133" s="220"/>
      <c r="F133" s="213"/>
      <c r="G133" s="215"/>
      <c r="H133" s="213"/>
      <c r="I133" s="215"/>
      <c r="J133" s="211"/>
      <c r="K133" s="211"/>
      <c r="L133" s="211"/>
      <c r="M133" s="213"/>
      <c r="N133" s="51"/>
      <c r="O133" s="63"/>
      <c r="P133" s="51"/>
      <c r="Q133" s="51"/>
      <c r="R133" s="63"/>
      <c r="S133" s="51"/>
      <c r="T133" s="63"/>
      <c r="U133" s="51"/>
      <c r="V133" s="63"/>
      <c r="W133" s="193"/>
      <c r="X133" s="193"/>
      <c r="Y133" s="211"/>
      <c r="Z133" s="195"/>
    </row>
    <row r="134" spans="1:26" s="1" customFormat="1" ht="20.100000000000001" customHeight="1" x14ac:dyDescent="0.25">
      <c r="A134" s="216"/>
      <c r="B134" s="217"/>
      <c r="C134" s="218"/>
      <c r="D134" s="220"/>
      <c r="E134" s="220"/>
      <c r="F134" s="213"/>
      <c r="G134" s="215"/>
      <c r="H134" s="213"/>
      <c r="I134" s="215"/>
      <c r="J134" s="211"/>
      <c r="K134" s="211"/>
      <c r="L134" s="211"/>
      <c r="M134" s="213"/>
      <c r="N134" s="51"/>
      <c r="O134" s="63"/>
      <c r="P134" s="51"/>
      <c r="Q134" s="51"/>
      <c r="R134" s="63"/>
      <c r="S134" s="51"/>
      <c r="T134" s="63"/>
      <c r="U134" s="51"/>
      <c r="V134" s="63"/>
      <c r="W134" s="193"/>
      <c r="X134" s="193"/>
      <c r="Y134" s="211"/>
      <c r="Z134" s="195"/>
    </row>
    <row r="135" spans="1:26" s="1" customFormat="1" ht="20.100000000000001" customHeight="1" x14ac:dyDescent="0.25">
      <c r="A135" s="196"/>
      <c r="B135" s="198"/>
      <c r="C135" s="200"/>
      <c r="D135" s="202"/>
      <c r="E135" s="208" t="s">
        <v>675</v>
      </c>
      <c r="F135" s="181">
        <v>96150000</v>
      </c>
      <c r="G135" s="206"/>
      <c r="H135" s="181">
        <v>96150000</v>
      </c>
      <c r="I135" s="206"/>
      <c r="J135" s="207"/>
      <c r="K135" s="207"/>
      <c r="L135" s="207"/>
      <c r="M135" s="181">
        <v>96150000</v>
      </c>
      <c r="N135" s="190"/>
      <c r="O135" s="181"/>
      <c r="P135" s="181"/>
      <c r="Q135" s="183"/>
      <c r="R135" s="181"/>
      <c r="S135" s="183"/>
      <c r="T135" s="181"/>
      <c r="U135" s="183"/>
      <c r="V135" s="181"/>
      <c r="W135" s="192"/>
      <c r="X135" s="192"/>
      <c r="Y135" s="192"/>
      <c r="Z135" s="194"/>
    </row>
    <row r="136" spans="1:26" s="1" customFormat="1" ht="20.100000000000001" customHeight="1" x14ac:dyDescent="0.25">
      <c r="A136" s="197"/>
      <c r="B136" s="199"/>
      <c r="C136" s="201"/>
      <c r="D136" s="203"/>
      <c r="E136" s="209"/>
      <c r="F136" s="189"/>
      <c r="G136" s="186"/>
      <c r="H136" s="189"/>
      <c r="I136" s="186"/>
      <c r="J136" s="188"/>
      <c r="K136" s="188"/>
      <c r="L136" s="188"/>
      <c r="M136" s="189"/>
      <c r="N136" s="191"/>
      <c r="O136" s="182"/>
      <c r="P136" s="182"/>
      <c r="Q136" s="184"/>
      <c r="R136" s="189"/>
      <c r="S136" s="184"/>
      <c r="T136" s="189"/>
      <c r="U136" s="184"/>
      <c r="V136" s="189"/>
      <c r="W136" s="193"/>
      <c r="X136" s="193"/>
      <c r="Y136" s="193"/>
      <c r="Z136" s="195"/>
    </row>
    <row r="137" spans="1:26" s="1" customFormat="1" ht="20.100000000000001" customHeight="1" x14ac:dyDescent="0.25">
      <c r="A137" s="196"/>
      <c r="B137" s="198"/>
      <c r="C137" s="200"/>
      <c r="D137" s="202"/>
      <c r="E137" s="204" t="s">
        <v>676</v>
      </c>
      <c r="F137" s="181">
        <v>87000</v>
      </c>
      <c r="G137" s="185"/>
      <c r="H137" s="181"/>
      <c r="I137" s="185"/>
      <c r="J137" s="187"/>
      <c r="K137" s="187"/>
      <c r="L137" s="187"/>
      <c r="M137" s="181"/>
      <c r="N137" s="190"/>
      <c r="O137" s="181"/>
      <c r="P137" s="181"/>
      <c r="Q137" s="183"/>
      <c r="R137" s="181"/>
      <c r="S137" s="183"/>
      <c r="T137" s="181"/>
      <c r="U137" s="183"/>
      <c r="V137" s="181"/>
      <c r="W137" s="193"/>
      <c r="X137" s="193"/>
      <c r="Y137" s="193"/>
      <c r="Z137" s="195"/>
    </row>
    <row r="138" spans="1:26" s="1" customFormat="1" ht="20.100000000000001" customHeight="1" x14ac:dyDescent="0.25">
      <c r="A138" s="197"/>
      <c r="B138" s="199"/>
      <c r="C138" s="201"/>
      <c r="D138" s="203"/>
      <c r="E138" s="205"/>
      <c r="F138" s="182"/>
      <c r="G138" s="186"/>
      <c r="H138" s="189"/>
      <c r="I138" s="186"/>
      <c r="J138" s="188"/>
      <c r="K138" s="188"/>
      <c r="L138" s="188"/>
      <c r="M138" s="189"/>
      <c r="N138" s="191"/>
      <c r="O138" s="182"/>
      <c r="P138" s="182"/>
      <c r="Q138" s="184"/>
      <c r="R138" s="182"/>
      <c r="S138" s="184"/>
      <c r="T138" s="182"/>
      <c r="U138" s="184"/>
      <c r="V138" s="182"/>
      <c r="W138" s="193"/>
      <c r="X138" s="193"/>
      <c r="Y138" s="193"/>
      <c r="Z138" s="195"/>
    </row>
    <row r="139" spans="1:26" s="45" customFormat="1" ht="27.95" customHeight="1" x14ac:dyDescent="0.25">
      <c r="A139" s="137" t="s">
        <v>660</v>
      </c>
      <c r="B139" s="138"/>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row>
    <row r="140" spans="1:26" s="1" customFormat="1" ht="26.1" customHeight="1" x14ac:dyDescent="0.25">
      <c r="A140" s="139" t="s">
        <v>571</v>
      </c>
      <c r="B140" s="138"/>
      <c r="C140" s="138"/>
      <c r="D140" s="138"/>
      <c r="E140" s="138"/>
      <c r="F140" s="138"/>
      <c r="G140" s="138"/>
      <c r="H140" s="138"/>
      <c r="I140" s="138"/>
      <c r="J140" s="138"/>
      <c r="K140" s="138"/>
      <c r="L140" s="138"/>
      <c r="M140" s="138"/>
      <c r="N140" s="138"/>
      <c r="O140" s="138"/>
      <c r="P140" s="138"/>
      <c r="Q140" s="138"/>
      <c r="R140" s="138"/>
      <c r="S140" s="138"/>
      <c r="T140" s="138"/>
      <c r="U140" s="138"/>
      <c r="V140" s="138"/>
      <c r="W140" s="138"/>
      <c r="X140" s="138"/>
      <c r="Y140" s="138"/>
      <c r="Z140" s="138"/>
    </row>
    <row r="141" spans="1:26" s="46" customFormat="1" ht="21.95" customHeight="1" x14ac:dyDescent="0.3">
      <c r="A141" s="140" t="s">
        <v>572</v>
      </c>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row>
    <row r="142" spans="1:26" s="46" customFormat="1" ht="24" customHeight="1" x14ac:dyDescent="0.3">
      <c r="A142" s="142" t="s">
        <v>702</v>
      </c>
      <c r="B142" s="143"/>
      <c r="C142" s="143"/>
      <c r="D142" s="143"/>
      <c r="E142" s="143"/>
      <c r="F142" s="143"/>
      <c r="G142" s="47"/>
      <c r="H142" s="48" t="s">
        <v>574</v>
      </c>
      <c r="I142" s="144">
        <v>9000000</v>
      </c>
      <c r="J142" s="144"/>
      <c r="K142" s="144"/>
      <c r="L142" s="145" t="s">
        <v>575</v>
      </c>
      <c r="M142" s="146"/>
      <c r="N142" s="147">
        <v>0</v>
      </c>
      <c r="O142" s="147"/>
      <c r="P142" s="49"/>
      <c r="Q142" s="148" t="s">
        <v>576</v>
      </c>
      <c r="R142" s="148"/>
      <c r="S142" s="149"/>
      <c r="T142" s="149"/>
      <c r="U142" s="149"/>
      <c r="V142" s="149"/>
      <c r="W142" s="150">
        <v>9000000</v>
      </c>
      <c r="X142" s="150"/>
      <c r="Y142" s="150"/>
      <c r="Z142" s="151"/>
    </row>
    <row r="143" spans="1:26" s="50" customFormat="1" ht="54" customHeight="1" x14ac:dyDescent="0.25">
      <c r="A143" s="154" t="s">
        <v>577</v>
      </c>
      <c r="B143" s="156" t="s">
        <v>578</v>
      </c>
      <c r="C143" s="158" t="s">
        <v>579</v>
      </c>
      <c r="D143" s="159" t="s">
        <v>580</v>
      </c>
      <c r="E143" s="160" t="s">
        <v>581</v>
      </c>
      <c r="F143" s="162" t="s">
        <v>582</v>
      </c>
      <c r="G143" s="152" t="s">
        <v>583</v>
      </c>
      <c r="H143" s="162" t="s">
        <v>584</v>
      </c>
      <c r="I143" s="152" t="s">
        <v>585</v>
      </c>
      <c r="J143" s="152" t="s">
        <v>586</v>
      </c>
      <c r="K143" s="152"/>
      <c r="L143" s="158" t="s">
        <v>587</v>
      </c>
      <c r="M143" s="152" t="s">
        <v>588</v>
      </c>
      <c r="N143" s="166" t="s">
        <v>589</v>
      </c>
      <c r="O143" s="167"/>
      <c r="P143" s="166" t="s">
        <v>590</v>
      </c>
      <c r="Q143" s="167"/>
      <c r="R143" s="167"/>
      <c r="S143" s="167"/>
      <c r="T143" s="167"/>
      <c r="U143" s="167"/>
      <c r="V143" s="168"/>
      <c r="W143" s="158" t="s">
        <v>591</v>
      </c>
      <c r="X143" s="158"/>
      <c r="Y143" s="158" t="s">
        <v>592</v>
      </c>
      <c r="Z143" s="170" t="s">
        <v>661</v>
      </c>
    </row>
    <row r="144" spans="1:26" s="50" customFormat="1" ht="54" customHeight="1" x14ac:dyDescent="0.25">
      <c r="A144" s="155"/>
      <c r="B144" s="157"/>
      <c r="C144" s="158"/>
      <c r="D144" s="159"/>
      <c r="E144" s="161"/>
      <c r="F144" s="163"/>
      <c r="G144" s="164"/>
      <c r="H144" s="163"/>
      <c r="I144" s="164"/>
      <c r="J144" s="104" t="s">
        <v>594</v>
      </c>
      <c r="K144" s="104" t="s">
        <v>595</v>
      </c>
      <c r="L144" s="165"/>
      <c r="M144" s="153"/>
      <c r="N144" s="105" t="s">
        <v>596</v>
      </c>
      <c r="O144" s="105" t="s">
        <v>597</v>
      </c>
      <c r="P144" s="104" t="s">
        <v>598</v>
      </c>
      <c r="Q144" s="104" t="s">
        <v>599</v>
      </c>
      <c r="R144" s="104" t="s">
        <v>597</v>
      </c>
      <c r="S144" s="104" t="s">
        <v>600</v>
      </c>
      <c r="T144" s="104" t="s">
        <v>597</v>
      </c>
      <c r="U144" s="104" t="s">
        <v>600</v>
      </c>
      <c r="V144" s="104" t="s">
        <v>597</v>
      </c>
      <c r="W144" s="104" t="s">
        <v>601</v>
      </c>
      <c r="X144" s="104" t="s">
        <v>602</v>
      </c>
      <c r="Y144" s="169"/>
      <c r="Z144" s="169"/>
    </row>
    <row r="145" spans="1:26" s="1" customFormat="1" ht="20.100000000000001" customHeight="1" x14ac:dyDescent="0.25">
      <c r="A145" s="196" t="s">
        <v>51</v>
      </c>
      <c r="B145" s="217" t="s">
        <v>62</v>
      </c>
      <c r="C145" s="218" t="s">
        <v>703</v>
      </c>
      <c r="D145" s="219" t="s">
        <v>704</v>
      </c>
      <c r="E145" s="219" t="s">
        <v>219</v>
      </c>
      <c r="F145" s="212">
        <v>10550000</v>
      </c>
      <c r="G145" s="214" t="s">
        <v>30</v>
      </c>
      <c r="H145" s="212">
        <v>10550000</v>
      </c>
      <c r="I145" s="214" t="s">
        <v>220</v>
      </c>
      <c r="J145" s="210" t="s">
        <v>220</v>
      </c>
      <c r="K145" s="210" t="s">
        <v>221</v>
      </c>
      <c r="L145" s="210" t="s">
        <v>53</v>
      </c>
      <c r="M145" s="212">
        <v>10550000</v>
      </c>
      <c r="N145" s="51" t="s">
        <v>222</v>
      </c>
      <c r="O145" s="63">
        <v>3165000</v>
      </c>
      <c r="P145" s="51" t="s">
        <v>191</v>
      </c>
      <c r="Q145" s="51" t="s">
        <v>223</v>
      </c>
      <c r="R145" s="63">
        <v>3600000</v>
      </c>
      <c r="S145" s="51"/>
      <c r="T145" s="63"/>
      <c r="U145" s="51"/>
      <c r="V145" s="63"/>
      <c r="W145" s="221" t="s">
        <v>54</v>
      </c>
      <c r="X145" s="221"/>
      <c r="Y145" s="226" t="s">
        <v>55</v>
      </c>
      <c r="Z145" s="194" t="s">
        <v>224</v>
      </c>
    </row>
    <row r="146" spans="1:26" s="1" customFormat="1" ht="20.100000000000001" customHeight="1" x14ac:dyDescent="0.25">
      <c r="A146" s="229"/>
      <c r="B146" s="217"/>
      <c r="C146" s="218"/>
      <c r="D146" s="220"/>
      <c r="E146" s="230"/>
      <c r="F146" s="213"/>
      <c r="G146" s="215"/>
      <c r="H146" s="213"/>
      <c r="I146" s="215"/>
      <c r="J146" s="211"/>
      <c r="K146" s="211"/>
      <c r="L146" s="211"/>
      <c r="M146" s="213"/>
      <c r="N146" s="51" t="s">
        <v>705</v>
      </c>
      <c r="O146" s="63">
        <v>3165000</v>
      </c>
      <c r="P146" s="51" t="s">
        <v>706</v>
      </c>
      <c r="Q146" s="51" t="s">
        <v>707</v>
      </c>
      <c r="R146" s="63">
        <v>3165000</v>
      </c>
      <c r="S146" s="51"/>
      <c r="T146" s="63"/>
      <c r="U146" s="51"/>
      <c r="V146" s="63"/>
      <c r="W146" s="222"/>
      <c r="X146" s="224"/>
      <c r="Y146" s="227"/>
      <c r="Z146" s="195"/>
    </row>
    <row r="147" spans="1:26" s="1" customFormat="1" ht="20.100000000000001" customHeight="1" x14ac:dyDescent="0.25">
      <c r="A147" s="229"/>
      <c r="B147" s="217"/>
      <c r="C147" s="218"/>
      <c r="D147" s="220"/>
      <c r="E147" s="230"/>
      <c r="F147" s="213"/>
      <c r="G147" s="215"/>
      <c r="H147" s="213"/>
      <c r="I147" s="215"/>
      <c r="J147" s="211"/>
      <c r="K147" s="211"/>
      <c r="L147" s="211"/>
      <c r="M147" s="213"/>
      <c r="N147" s="51" t="s">
        <v>221</v>
      </c>
      <c r="O147" s="63">
        <v>4220000</v>
      </c>
      <c r="P147" s="51" t="s">
        <v>708</v>
      </c>
      <c r="Q147" s="51" t="s">
        <v>709</v>
      </c>
      <c r="R147" s="63">
        <v>4220000</v>
      </c>
      <c r="S147" s="51"/>
      <c r="T147" s="63"/>
      <c r="U147" s="51"/>
      <c r="V147" s="63"/>
      <c r="W147" s="222"/>
      <c r="X147" s="224"/>
      <c r="Y147" s="227"/>
      <c r="Z147" s="195"/>
    </row>
    <row r="148" spans="1:26" s="1" customFormat="1" ht="20.100000000000001" customHeight="1" x14ac:dyDescent="0.25">
      <c r="A148" s="197"/>
      <c r="B148" s="217"/>
      <c r="C148" s="218"/>
      <c r="D148" s="220"/>
      <c r="E148" s="230"/>
      <c r="F148" s="213"/>
      <c r="G148" s="215"/>
      <c r="H148" s="213"/>
      <c r="I148" s="215"/>
      <c r="J148" s="211"/>
      <c r="K148" s="211"/>
      <c r="L148" s="211"/>
      <c r="M148" s="213"/>
      <c r="N148" s="51" t="s">
        <v>53</v>
      </c>
      <c r="O148" s="63"/>
      <c r="P148" s="51"/>
      <c r="Q148" s="51"/>
      <c r="R148" s="63"/>
      <c r="S148" s="51"/>
      <c r="T148" s="63"/>
      <c r="U148" s="51"/>
      <c r="V148" s="63"/>
      <c r="W148" s="223"/>
      <c r="X148" s="225"/>
      <c r="Y148" s="228"/>
      <c r="Z148" s="195"/>
    </row>
    <row r="149" spans="1:26" s="1" customFormat="1" ht="20.100000000000001" customHeight="1" x14ac:dyDescent="0.25">
      <c r="A149" s="216"/>
      <c r="B149" s="217"/>
      <c r="C149" s="218" t="s">
        <v>617</v>
      </c>
      <c r="D149" s="219" t="s">
        <v>617</v>
      </c>
      <c r="E149" s="219"/>
      <c r="F149" s="212"/>
      <c r="G149" s="214"/>
      <c r="H149" s="212"/>
      <c r="I149" s="214"/>
      <c r="J149" s="210"/>
      <c r="K149" s="210"/>
      <c r="L149" s="210"/>
      <c r="M149" s="212"/>
      <c r="N149" s="51"/>
      <c r="O149" s="63"/>
      <c r="P149" s="51"/>
      <c r="Q149" s="51"/>
      <c r="R149" s="63"/>
      <c r="S149" s="51"/>
      <c r="T149" s="63"/>
      <c r="U149" s="51"/>
      <c r="V149" s="63"/>
      <c r="W149" s="192"/>
      <c r="X149" s="192"/>
      <c r="Y149" s="210"/>
      <c r="Z149" s="194"/>
    </row>
    <row r="150" spans="1:26" s="1" customFormat="1" ht="20.100000000000001" customHeight="1" x14ac:dyDescent="0.25">
      <c r="A150" s="216"/>
      <c r="B150" s="217"/>
      <c r="C150" s="218"/>
      <c r="D150" s="220"/>
      <c r="E150" s="220"/>
      <c r="F150" s="213"/>
      <c r="G150" s="215"/>
      <c r="H150" s="213"/>
      <c r="I150" s="215"/>
      <c r="J150" s="211"/>
      <c r="K150" s="211"/>
      <c r="L150" s="211"/>
      <c r="M150" s="213"/>
      <c r="N150" s="51"/>
      <c r="O150" s="63"/>
      <c r="P150" s="51"/>
      <c r="Q150" s="51"/>
      <c r="R150" s="63"/>
      <c r="S150" s="51"/>
      <c r="T150" s="63"/>
      <c r="U150" s="51"/>
      <c r="V150" s="63"/>
      <c r="W150" s="193"/>
      <c r="X150" s="193"/>
      <c r="Y150" s="211"/>
      <c r="Z150" s="195"/>
    </row>
    <row r="151" spans="1:26" s="1" customFormat="1" ht="20.100000000000001" customHeight="1" x14ac:dyDescent="0.25">
      <c r="A151" s="216"/>
      <c r="B151" s="217"/>
      <c r="C151" s="218"/>
      <c r="D151" s="220"/>
      <c r="E151" s="220"/>
      <c r="F151" s="213"/>
      <c r="G151" s="215"/>
      <c r="H151" s="213"/>
      <c r="I151" s="215"/>
      <c r="J151" s="211"/>
      <c r="K151" s="211"/>
      <c r="L151" s="211"/>
      <c r="M151" s="213"/>
      <c r="N151" s="51"/>
      <c r="O151" s="63"/>
      <c r="P151" s="51"/>
      <c r="Q151" s="51"/>
      <c r="R151" s="63"/>
      <c r="S151" s="51"/>
      <c r="T151" s="63"/>
      <c r="U151" s="51"/>
      <c r="V151" s="63"/>
      <c r="W151" s="193"/>
      <c r="X151" s="193"/>
      <c r="Y151" s="211"/>
      <c r="Z151" s="195"/>
    </row>
    <row r="152" spans="1:26" s="1" customFormat="1" ht="20.100000000000001" customHeight="1" x14ac:dyDescent="0.25">
      <c r="A152" s="216"/>
      <c r="B152" s="217"/>
      <c r="C152" s="218"/>
      <c r="D152" s="220" t="s">
        <v>617</v>
      </c>
      <c r="E152" s="220"/>
      <c r="F152" s="213"/>
      <c r="G152" s="215"/>
      <c r="H152" s="213"/>
      <c r="I152" s="215"/>
      <c r="J152" s="211"/>
      <c r="K152" s="211"/>
      <c r="L152" s="211"/>
      <c r="M152" s="213"/>
      <c r="N152" s="51"/>
      <c r="O152" s="63"/>
      <c r="P152" s="51"/>
      <c r="Q152" s="51"/>
      <c r="R152" s="63"/>
      <c r="S152" s="51"/>
      <c r="T152" s="63"/>
      <c r="U152" s="51"/>
      <c r="V152" s="63"/>
      <c r="W152" s="193"/>
      <c r="X152" s="193"/>
      <c r="Y152" s="211"/>
      <c r="Z152" s="195"/>
    </row>
    <row r="153" spans="1:26" s="1" customFormat="1" ht="20.100000000000001" customHeight="1" x14ac:dyDescent="0.25">
      <c r="A153" s="216"/>
      <c r="B153" s="217"/>
      <c r="C153" s="218" t="s">
        <v>617</v>
      </c>
      <c r="D153" s="219" t="s">
        <v>617</v>
      </c>
      <c r="E153" s="219"/>
      <c r="F153" s="212"/>
      <c r="G153" s="214"/>
      <c r="H153" s="212"/>
      <c r="I153" s="214"/>
      <c r="J153" s="210"/>
      <c r="K153" s="210"/>
      <c r="L153" s="210"/>
      <c r="M153" s="212"/>
      <c r="N153" s="51"/>
      <c r="O153" s="63"/>
      <c r="P153" s="51"/>
      <c r="Q153" s="51"/>
      <c r="R153" s="63"/>
      <c r="S153" s="51"/>
      <c r="T153" s="63"/>
      <c r="U153" s="51"/>
      <c r="V153" s="63"/>
      <c r="W153" s="192"/>
      <c r="X153" s="192"/>
      <c r="Y153" s="210"/>
      <c r="Z153" s="194"/>
    </row>
    <row r="154" spans="1:26" s="1" customFormat="1" ht="20.100000000000001" customHeight="1" x14ac:dyDescent="0.25">
      <c r="A154" s="216"/>
      <c r="B154" s="217"/>
      <c r="C154" s="218"/>
      <c r="D154" s="220"/>
      <c r="E154" s="220"/>
      <c r="F154" s="213"/>
      <c r="G154" s="215"/>
      <c r="H154" s="213"/>
      <c r="I154" s="215"/>
      <c r="J154" s="211"/>
      <c r="K154" s="211"/>
      <c r="L154" s="211"/>
      <c r="M154" s="213"/>
      <c r="N154" s="51"/>
      <c r="O154" s="63"/>
      <c r="P154" s="51"/>
      <c r="Q154" s="51"/>
      <c r="R154" s="63"/>
      <c r="S154" s="51"/>
      <c r="T154" s="63"/>
      <c r="U154" s="51"/>
      <c r="V154" s="63"/>
      <c r="W154" s="193"/>
      <c r="X154" s="193"/>
      <c r="Y154" s="211"/>
      <c r="Z154" s="195"/>
    </row>
    <row r="155" spans="1:26" s="1" customFormat="1" ht="20.100000000000001" customHeight="1" x14ac:dyDescent="0.25">
      <c r="A155" s="216"/>
      <c r="B155" s="217"/>
      <c r="C155" s="218"/>
      <c r="D155" s="220"/>
      <c r="E155" s="220"/>
      <c r="F155" s="213"/>
      <c r="G155" s="215"/>
      <c r="H155" s="213"/>
      <c r="I155" s="215"/>
      <c r="J155" s="211"/>
      <c r="K155" s="211"/>
      <c r="L155" s="211"/>
      <c r="M155" s="213"/>
      <c r="N155" s="51"/>
      <c r="O155" s="63"/>
      <c r="P155" s="51"/>
      <c r="Q155" s="51"/>
      <c r="R155" s="63"/>
      <c r="S155" s="51"/>
      <c r="T155" s="63"/>
      <c r="U155" s="51"/>
      <c r="V155" s="63"/>
      <c r="W155" s="193"/>
      <c r="X155" s="193"/>
      <c r="Y155" s="211"/>
      <c r="Z155" s="195"/>
    </row>
    <row r="156" spans="1:26" s="1" customFormat="1" ht="20.100000000000001" customHeight="1" x14ac:dyDescent="0.25">
      <c r="A156" s="216"/>
      <c r="B156" s="217"/>
      <c r="C156" s="218"/>
      <c r="D156" s="220" t="s">
        <v>617</v>
      </c>
      <c r="E156" s="220"/>
      <c r="F156" s="213"/>
      <c r="G156" s="215"/>
      <c r="H156" s="213"/>
      <c r="I156" s="215"/>
      <c r="J156" s="211"/>
      <c r="K156" s="211"/>
      <c r="L156" s="211"/>
      <c r="M156" s="213"/>
      <c r="N156" s="51"/>
      <c r="O156" s="63"/>
      <c r="P156" s="51"/>
      <c r="Q156" s="51"/>
      <c r="R156" s="63"/>
      <c r="S156" s="51"/>
      <c r="T156" s="63"/>
      <c r="U156" s="51"/>
      <c r="V156" s="63"/>
      <c r="W156" s="193"/>
      <c r="X156" s="193"/>
      <c r="Y156" s="211"/>
      <c r="Z156" s="195"/>
    </row>
    <row r="157" spans="1:26" s="1" customFormat="1" ht="20.100000000000001" customHeight="1" x14ac:dyDescent="0.25">
      <c r="A157" s="216"/>
      <c r="B157" s="217"/>
      <c r="C157" s="218" t="s">
        <v>617</v>
      </c>
      <c r="D157" s="219" t="s">
        <v>617</v>
      </c>
      <c r="E157" s="219"/>
      <c r="F157" s="212"/>
      <c r="G157" s="214"/>
      <c r="H157" s="212"/>
      <c r="I157" s="214"/>
      <c r="J157" s="210"/>
      <c r="K157" s="210"/>
      <c r="L157" s="210"/>
      <c r="M157" s="212"/>
      <c r="N157" s="51"/>
      <c r="O157" s="63"/>
      <c r="P157" s="51"/>
      <c r="Q157" s="51"/>
      <c r="R157" s="63"/>
      <c r="S157" s="51"/>
      <c r="T157" s="63"/>
      <c r="U157" s="51"/>
      <c r="V157" s="63"/>
      <c r="W157" s="192"/>
      <c r="X157" s="192"/>
      <c r="Y157" s="210"/>
      <c r="Z157" s="194"/>
    </row>
    <row r="158" spans="1:26" s="1" customFormat="1" ht="20.100000000000001" customHeight="1" x14ac:dyDescent="0.25">
      <c r="A158" s="216"/>
      <c r="B158" s="217"/>
      <c r="C158" s="218"/>
      <c r="D158" s="220"/>
      <c r="E158" s="220"/>
      <c r="F158" s="213"/>
      <c r="G158" s="215"/>
      <c r="H158" s="213"/>
      <c r="I158" s="215"/>
      <c r="J158" s="211"/>
      <c r="K158" s="211"/>
      <c r="L158" s="211"/>
      <c r="M158" s="213"/>
      <c r="N158" s="51"/>
      <c r="O158" s="63"/>
      <c r="P158" s="51"/>
      <c r="Q158" s="51"/>
      <c r="R158" s="63"/>
      <c r="S158" s="51"/>
      <c r="T158" s="63"/>
      <c r="U158" s="51"/>
      <c r="V158" s="63"/>
      <c r="W158" s="193"/>
      <c r="X158" s="193"/>
      <c r="Y158" s="211"/>
      <c r="Z158" s="195"/>
    </row>
    <row r="159" spans="1:26" s="1" customFormat="1" ht="20.100000000000001" customHeight="1" x14ac:dyDescent="0.25">
      <c r="A159" s="216"/>
      <c r="B159" s="217"/>
      <c r="C159" s="218"/>
      <c r="D159" s="220"/>
      <c r="E159" s="220"/>
      <c r="F159" s="213"/>
      <c r="G159" s="215"/>
      <c r="H159" s="213"/>
      <c r="I159" s="215"/>
      <c r="J159" s="211"/>
      <c r="K159" s="211"/>
      <c r="L159" s="211"/>
      <c r="M159" s="213"/>
      <c r="N159" s="51"/>
      <c r="O159" s="63"/>
      <c r="P159" s="51"/>
      <c r="Q159" s="51"/>
      <c r="R159" s="63"/>
      <c r="S159" s="51"/>
      <c r="T159" s="63"/>
      <c r="U159" s="51"/>
      <c r="V159" s="63"/>
      <c r="W159" s="193"/>
      <c r="X159" s="193"/>
      <c r="Y159" s="211"/>
      <c r="Z159" s="195"/>
    </row>
    <row r="160" spans="1:26" s="1" customFormat="1" ht="20.100000000000001" customHeight="1" x14ac:dyDescent="0.25">
      <c r="A160" s="216"/>
      <c r="B160" s="217"/>
      <c r="C160" s="218"/>
      <c r="D160" s="220" t="s">
        <v>617</v>
      </c>
      <c r="E160" s="220"/>
      <c r="F160" s="213"/>
      <c r="G160" s="215"/>
      <c r="H160" s="213"/>
      <c r="I160" s="215"/>
      <c r="J160" s="211"/>
      <c r="K160" s="211"/>
      <c r="L160" s="211"/>
      <c r="M160" s="213"/>
      <c r="N160" s="51"/>
      <c r="O160" s="63"/>
      <c r="P160" s="51"/>
      <c r="Q160" s="51"/>
      <c r="R160" s="63"/>
      <c r="S160" s="51"/>
      <c r="T160" s="63"/>
      <c r="U160" s="51"/>
      <c r="V160" s="63"/>
      <c r="W160" s="193"/>
      <c r="X160" s="193"/>
      <c r="Y160" s="211"/>
      <c r="Z160" s="195"/>
    </row>
    <row r="161" spans="1:26" s="1" customFormat="1" ht="20.100000000000001" customHeight="1" x14ac:dyDescent="0.25">
      <c r="A161" s="216"/>
      <c r="B161" s="217"/>
      <c r="C161" s="218" t="s">
        <v>617</v>
      </c>
      <c r="D161" s="219" t="s">
        <v>617</v>
      </c>
      <c r="E161" s="219"/>
      <c r="F161" s="212"/>
      <c r="G161" s="214"/>
      <c r="H161" s="212"/>
      <c r="I161" s="214"/>
      <c r="J161" s="210"/>
      <c r="K161" s="210"/>
      <c r="L161" s="210"/>
      <c r="M161" s="212"/>
      <c r="N161" s="51"/>
      <c r="O161" s="63"/>
      <c r="P161" s="51"/>
      <c r="Q161" s="51"/>
      <c r="R161" s="63"/>
      <c r="S161" s="51"/>
      <c r="T161" s="63"/>
      <c r="U161" s="51"/>
      <c r="V161" s="63"/>
      <c r="W161" s="192"/>
      <c r="X161" s="192"/>
      <c r="Y161" s="210"/>
      <c r="Z161" s="194"/>
    </row>
    <row r="162" spans="1:26" s="1" customFormat="1" ht="20.100000000000001" customHeight="1" x14ac:dyDescent="0.25">
      <c r="A162" s="216"/>
      <c r="B162" s="217"/>
      <c r="C162" s="218"/>
      <c r="D162" s="220"/>
      <c r="E162" s="220"/>
      <c r="F162" s="213"/>
      <c r="G162" s="215"/>
      <c r="H162" s="213"/>
      <c r="I162" s="215"/>
      <c r="J162" s="211"/>
      <c r="K162" s="211"/>
      <c r="L162" s="211"/>
      <c r="M162" s="213"/>
      <c r="N162" s="51"/>
      <c r="O162" s="63"/>
      <c r="P162" s="51"/>
      <c r="Q162" s="51"/>
      <c r="R162" s="63"/>
      <c r="S162" s="51"/>
      <c r="T162" s="63"/>
      <c r="U162" s="51"/>
      <c r="V162" s="63"/>
      <c r="W162" s="193"/>
      <c r="X162" s="193"/>
      <c r="Y162" s="211"/>
      <c r="Z162" s="195"/>
    </row>
    <row r="163" spans="1:26" s="1" customFormat="1" ht="20.100000000000001" customHeight="1" x14ac:dyDescent="0.25">
      <c r="A163" s="216"/>
      <c r="B163" s="217"/>
      <c r="C163" s="218"/>
      <c r="D163" s="220"/>
      <c r="E163" s="220"/>
      <c r="F163" s="213"/>
      <c r="G163" s="215"/>
      <c r="H163" s="213"/>
      <c r="I163" s="215"/>
      <c r="J163" s="211"/>
      <c r="K163" s="211"/>
      <c r="L163" s="211"/>
      <c r="M163" s="213"/>
      <c r="N163" s="51"/>
      <c r="O163" s="63"/>
      <c r="P163" s="51"/>
      <c r="Q163" s="51"/>
      <c r="R163" s="63"/>
      <c r="S163" s="51"/>
      <c r="T163" s="63"/>
      <c r="U163" s="51"/>
      <c r="V163" s="63"/>
      <c r="W163" s="193"/>
      <c r="X163" s="193"/>
      <c r="Y163" s="211"/>
      <c r="Z163" s="195"/>
    </row>
    <row r="164" spans="1:26" s="1" customFormat="1" ht="20.100000000000001" customHeight="1" x14ac:dyDescent="0.25">
      <c r="A164" s="216"/>
      <c r="B164" s="217"/>
      <c r="C164" s="218"/>
      <c r="D164" s="220" t="s">
        <v>617</v>
      </c>
      <c r="E164" s="220"/>
      <c r="F164" s="213"/>
      <c r="G164" s="215"/>
      <c r="H164" s="213"/>
      <c r="I164" s="215"/>
      <c r="J164" s="211"/>
      <c r="K164" s="211"/>
      <c r="L164" s="211"/>
      <c r="M164" s="213"/>
      <c r="N164" s="51"/>
      <c r="O164" s="63"/>
      <c r="P164" s="51"/>
      <c r="Q164" s="51"/>
      <c r="R164" s="63"/>
      <c r="S164" s="51"/>
      <c r="T164" s="63"/>
      <c r="U164" s="51"/>
      <c r="V164" s="63"/>
      <c r="W164" s="193"/>
      <c r="X164" s="193"/>
      <c r="Y164" s="211"/>
      <c r="Z164" s="195"/>
    </row>
    <row r="165" spans="1:26" s="1" customFormat="1" ht="20.100000000000001" customHeight="1" x14ac:dyDescent="0.25">
      <c r="A165" s="216"/>
      <c r="B165" s="217"/>
      <c r="C165" s="218" t="s">
        <v>617</v>
      </c>
      <c r="D165" s="219" t="s">
        <v>617</v>
      </c>
      <c r="E165" s="219"/>
      <c r="F165" s="212"/>
      <c r="G165" s="214"/>
      <c r="H165" s="212"/>
      <c r="I165" s="214"/>
      <c r="J165" s="210"/>
      <c r="K165" s="210"/>
      <c r="L165" s="210"/>
      <c r="M165" s="212"/>
      <c r="N165" s="51"/>
      <c r="O165" s="63"/>
      <c r="P165" s="51"/>
      <c r="Q165" s="51"/>
      <c r="R165" s="63"/>
      <c r="S165" s="51"/>
      <c r="T165" s="63"/>
      <c r="U165" s="51"/>
      <c r="V165" s="63"/>
      <c r="W165" s="192"/>
      <c r="X165" s="192"/>
      <c r="Y165" s="210"/>
      <c r="Z165" s="194"/>
    </row>
    <row r="166" spans="1:26" s="1" customFormat="1" ht="20.100000000000001" customHeight="1" x14ac:dyDescent="0.25">
      <c r="A166" s="216"/>
      <c r="B166" s="217"/>
      <c r="C166" s="218"/>
      <c r="D166" s="220"/>
      <c r="E166" s="220"/>
      <c r="F166" s="213"/>
      <c r="G166" s="215"/>
      <c r="H166" s="213"/>
      <c r="I166" s="215"/>
      <c r="J166" s="211"/>
      <c r="K166" s="211"/>
      <c r="L166" s="211"/>
      <c r="M166" s="213"/>
      <c r="N166" s="51"/>
      <c r="O166" s="63"/>
      <c r="P166" s="51"/>
      <c r="Q166" s="51"/>
      <c r="R166" s="63"/>
      <c r="S166" s="51"/>
      <c r="T166" s="63"/>
      <c r="U166" s="51"/>
      <c r="V166" s="63"/>
      <c r="W166" s="193"/>
      <c r="X166" s="193"/>
      <c r="Y166" s="211"/>
      <c r="Z166" s="195"/>
    </row>
    <row r="167" spans="1:26" s="1" customFormat="1" ht="20.100000000000001" customHeight="1" x14ac:dyDescent="0.25">
      <c r="A167" s="216"/>
      <c r="B167" s="217"/>
      <c r="C167" s="218"/>
      <c r="D167" s="220"/>
      <c r="E167" s="220"/>
      <c r="F167" s="213"/>
      <c r="G167" s="215"/>
      <c r="H167" s="213"/>
      <c r="I167" s="215"/>
      <c r="J167" s="211"/>
      <c r="K167" s="211"/>
      <c r="L167" s="211"/>
      <c r="M167" s="213"/>
      <c r="N167" s="51"/>
      <c r="O167" s="63"/>
      <c r="P167" s="51"/>
      <c r="Q167" s="51"/>
      <c r="R167" s="63"/>
      <c r="S167" s="51"/>
      <c r="T167" s="63"/>
      <c r="U167" s="51"/>
      <c r="V167" s="63"/>
      <c r="W167" s="193"/>
      <c r="X167" s="193"/>
      <c r="Y167" s="211"/>
      <c r="Z167" s="195"/>
    </row>
    <row r="168" spans="1:26" s="1" customFormat="1" ht="20.100000000000001" customHeight="1" x14ac:dyDescent="0.25">
      <c r="A168" s="216"/>
      <c r="B168" s="217"/>
      <c r="C168" s="218"/>
      <c r="D168" s="220" t="s">
        <v>617</v>
      </c>
      <c r="E168" s="220"/>
      <c r="F168" s="213"/>
      <c r="G168" s="215"/>
      <c r="H168" s="213"/>
      <c r="I168" s="215"/>
      <c r="J168" s="211"/>
      <c r="K168" s="211"/>
      <c r="L168" s="211"/>
      <c r="M168" s="213"/>
      <c r="N168" s="51"/>
      <c r="O168" s="63"/>
      <c r="P168" s="51"/>
      <c r="Q168" s="51"/>
      <c r="R168" s="63"/>
      <c r="S168" s="51"/>
      <c r="T168" s="63"/>
      <c r="U168" s="51"/>
      <c r="V168" s="63"/>
      <c r="W168" s="193"/>
      <c r="X168" s="193"/>
      <c r="Y168" s="211"/>
      <c r="Z168" s="195"/>
    </row>
    <row r="169" spans="1:26" s="1" customFormat="1" ht="20.100000000000001" customHeight="1" x14ac:dyDescent="0.25">
      <c r="A169" s="216"/>
      <c r="B169" s="217"/>
      <c r="C169" s="218" t="s">
        <v>617</v>
      </c>
      <c r="D169" s="219" t="s">
        <v>617</v>
      </c>
      <c r="E169" s="219"/>
      <c r="F169" s="212"/>
      <c r="G169" s="214"/>
      <c r="H169" s="212"/>
      <c r="I169" s="214"/>
      <c r="J169" s="210"/>
      <c r="K169" s="210"/>
      <c r="L169" s="210"/>
      <c r="M169" s="212"/>
      <c r="N169" s="51"/>
      <c r="O169" s="63"/>
      <c r="P169" s="51"/>
      <c r="Q169" s="51"/>
      <c r="R169" s="63"/>
      <c r="S169" s="51"/>
      <c r="T169" s="63"/>
      <c r="U169" s="51"/>
      <c r="V169" s="63"/>
      <c r="W169" s="192"/>
      <c r="X169" s="192"/>
      <c r="Y169" s="210"/>
      <c r="Z169" s="194"/>
    </row>
    <row r="170" spans="1:26" s="1" customFormat="1" ht="20.100000000000001" customHeight="1" x14ac:dyDescent="0.25">
      <c r="A170" s="216"/>
      <c r="B170" s="217"/>
      <c r="C170" s="218"/>
      <c r="D170" s="220"/>
      <c r="E170" s="220"/>
      <c r="F170" s="213"/>
      <c r="G170" s="215"/>
      <c r="H170" s="213"/>
      <c r="I170" s="215"/>
      <c r="J170" s="211"/>
      <c r="K170" s="211"/>
      <c r="L170" s="211"/>
      <c r="M170" s="213"/>
      <c r="N170" s="51"/>
      <c r="O170" s="63"/>
      <c r="P170" s="51"/>
      <c r="Q170" s="51"/>
      <c r="R170" s="63"/>
      <c r="S170" s="51"/>
      <c r="T170" s="63"/>
      <c r="U170" s="51"/>
      <c r="V170" s="63"/>
      <c r="W170" s="193"/>
      <c r="X170" s="193"/>
      <c r="Y170" s="211"/>
      <c r="Z170" s="195"/>
    </row>
    <row r="171" spans="1:26" s="1" customFormat="1" ht="20.100000000000001" customHeight="1" x14ac:dyDescent="0.25">
      <c r="A171" s="216"/>
      <c r="B171" s="217"/>
      <c r="C171" s="218"/>
      <c r="D171" s="220"/>
      <c r="E171" s="220"/>
      <c r="F171" s="213"/>
      <c r="G171" s="215"/>
      <c r="H171" s="213"/>
      <c r="I171" s="215"/>
      <c r="J171" s="211"/>
      <c r="K171" s="211"/>
      <c r="L171" s="211"/>
      <c r="M171" s="213"/>
      <c r="N171" s="51"/>
      <c r="O171" s="63"/>
      <c r="P171" s="51"/>
      <c r="Q171" s="51"/>
      <c r="R171" s="63"/>
      <c r="S171" s="51"/>
      <c r="T171" s="63"/>
      <c r="U171" s="51"/>
      <c r="V171" s="63"/>
      <c r="W171" s="193"/>
      <c r="X171" s="193"/>
      <c r="Y171" s="211"/>
      <c r="Z171" s="195"/>
    </row>
    <row r="172" spans="1:26" s="1" customFormat="1" ht="20.100000000000001" customHeight="1" x14ac:dyDescent="0.25">
      <c r="A172" s="216"/>
      <c r="B172" s="217"/>
      <c r="C172" s="218"/>
      <c r="D172" s="220" t="s">
        <v>645</v>
      </c>
      <c r="E172" s="220"/>
      <c r="F172" s="213"/>
      <c r="G172" s="215"/>
      <c r="H172" s="213"/>
      <c r="I172" s="215"/>
      <c r="J172" s="211"/>
      <c r="K172" s="211"/>
      <c r="L172" s="211"/>
      <c r="M172" s="213"/>
      <c r="N172" s="51"/>
      <c r="O172" s="63"/>
      <c r="P172" s="51"/>
      <c r="Q172" s="51"/>
      <c r="R172" s="63"/>
      <c r="S172" s="51"/>
      <c r="T172" s="63"/>
      <c r="U172" s="51"/>
      <c r="V172" s="63"/>
      <c r="W172" s="193"/>
      <c r="X172" s="193"/>
      <c r="Y172" s="211"/>
      <c r="Z172" s="195"/>
    </row>
    <row r="173" spans="1:26" s="1" customFormat="1" ht="20.100000000000001" customHeight="1" x14ac:dyDescent="0.25">
      <c r="A173" s="216"/>
      <c r="B173" s="217"/>
      <c r="C173" s="218"/>
      <c r="D173" s="219"/>
      <c r="E173" s="219"/>
      <c r="F173" s="212"/>
      <c r="G173" s="214"/>
      <c r="H173" s="212"/>
      <c r="I173" s="214"/>
      <c r="J173" s="210"/>
      <c r="K173" s="210"/>
      <c r="L173" s="210"/>
      <c r="M173" s="212"/>
      <c r="N173" s="51"/>
      <c r="O173" s="63"/>
      <c r="P173" s="51"/>
      <c r="Q173" s="51"/>
      <c r="R173" s="63"/>
      <c r="S173" s="51"/>
      <c r="T173" s="63"/>
      <c r="U173" s="51"/>
      <c r="V173" s="63"/>
      <c r="W173" s="192"/>
      <c r="X173" s="192"/>
      <c r="Y173" s="210"/>
      <c r="Z173" s="194"/>
    </row>
    <row r="174" spans="1:26" s="1" customFormat="1" ht="20.100000000000001" customHeight="1" x14ac:dyDescent="0.25">
      <c r="A174" s="216"/>
      <c r="B174" s="217"/>
      <c r="C174" s="218"/>
      <c r="D174" s="220"/>
      <c r="E174" s="220"/>
      <c r="F174" s="213"/>
      <c r="G174" s="215"/>
      <c r="H174" s="213"/>
      <c r="I174" s="215"/>
      <c r="J174" s="211"/>
      <c r="K174" s="211"/>
      <c r="L174" s="211"/>
      <c r="M174" s="213"/>
      <c r="N174" s="51"/>
      <c r="O174" s="63"/>
      <c r="P174" s="51"/>
      <c r="Q174" s="51"/>
      <c r="R174" s="63"/>
      <c r="S174" s="51"/>
      <c r="T174" s="63"/>
      <c r="U174" s="51"/>
      <c r="V174" s="63"/>
      <c r="W174" s="193"/>
      <c r="X174" s="193"/>
      <c r="Y174" s="211"/>
      <c r="Z174" s="195"/>
    </row>
    <row r="175" spans="1:26" s="1" customFormat="1" ht="20.100000000000001" customHeight="1" x14ac:dyDescent="0.25">
      <c r="A175" s="216"/>
      <c r="B175" s="217"/>
      <c r="C175" s="218"/>
      <c r="D175" s="220"/>
      <c r="E175" s="220"/>
      <c r="F175" s="213"/>
      <c r="G175" s="215"/>
      <c r="H175" s="213"/>
      <c r="I175" s="215"/>
      <c r="J175" s="211"/>
      <c r="K175" s="211"/>
      <c r="L175" s="211"/>
      <c r="M175" s="213"/>
      <c r="N175" s="51"/>
      <c r="O175" s="63"/>
      <c r="P175" s="51"/>
      <c r="Q175" s="51"/>
      <c r="R175" s="63"/>
      <c r="S175" s="51"/>
      <c r="T175" s="63"/>
      <c r="U175" s="51"/>
      <c r="V175" s="63"/>
      <c r="W175" s="193"/>
      <c r="X175" s="193"/>
      <c r="Y175" s="211"/>
      <c r="Z175" s="195"/>
    </row>
    <row r="176" spans="1:26" s="1" customFormat="1" ht="20.100000000000001" customHeight="1" x14ac:dyDescent="0.25">
      <c r="A176" s="216"/>
      <c r="B176" s="217"/>
      <c r="C176" s="218"/>
      <c r="D176" s="220"/>
      <c r="E176" s="220"/>
      <c r="F176" s="213"/>
      <c r="G176" s="215"/>
      <c r="H176" s="213"/>
      <c r="I176" s="215"/>
      <c r="J176" s="211"/>
      <c r="K176" s="211"/>
      <c r="L176" s="211"/>
      <c r="M176" s="213"/>
      <c r="N176" s="51"/>
      <c r="O176" s="63"/>
      <c r="P176" s="51"/>
      <c r="Q176" s="51"/>
      <c r="R176" s="63"/>
      <c r="S176" s="51"/>
      <c r="T176" s="63"/>
      <c r="U176" s="51"/>
      <c r="V176" s="63"/>
      <c r="W176" s="193"/>
      <c r="X176" s="193"/>
      <c r="Y176" s="211"/>
      <c r="Z176" s="195"/>
    </row>
    <row r="177" spans="1:26" s="1" customFormat="1" ht="20.100000000000001" customHeight="1" x14ac:dyDescent="0.25">
      <c r="A177" s="216"/>
      <c r="B177" s="217"/>
      <c r="C177" s="218"/>
      <c r="D177" s="219"/>
      <c r="E177" s="219"/>
      <c r="F177" s="212"/>
      <c r="G177" s="214"/>
      <c r="H177" s="212"/>
      <c r="I177" s="214"/>
      <c r="J177" s="210"/>
      <c r="K177" s="210"/>
      <c r="L177" s="210"/>
      <c r="M177" s="212"/>
      <c r="N177" s="51"/>
      <c r="O177" s="63"/>
      <c r="P177" s="51"/>
      <c r="Q177" s="51"/>
      <c r="R177" s="63"/>
      <c r="S177" s="51"/>
      <c r="T177" s="63"/>
      <c r="U177" s="51"/>
      <c r="V177" s="63"/>
      <c r="W177" s="192"/>
      <c r="X177" s="192"/>
      <c r="Y177" s="210"/>
      <c r="Z177" s="194"/>
    </row>
    <row r="178" spans="1:26" s="1" customFormat="1" ht="20.100000000000001" customHeight="1" x14ac:dyDescent="0.25">
      <c r="A178" s="216"/>
      <c r="B178" s="217"/>
      <c r="C178" s="218"/>
      <c r="D178" s="220"/>
      <c r="E178" s="220"/>
      <c r="F178" s="213"/>
      <c r="G178" s="215"/>
      <c r="H178" s="213"/>
      <c r="I178" s="215"/>
      <c r="J178" s="211"/>
      <c r="K178" s="211"/>
      <c r="L178" s="211"/>
      <c r="M178" s="213"/>
      <c r="N178" s="51"/>
      <c r="O178" s="63"/>
      <c r="P178" s="51"/>
      <c r="Q178" s="51"/>
      <c r="R178" s="63"/>
      <c r="S178" s="51"/>
      <c r="T178" s="63"/>
      <c r="U178" s="51"/>
      <c r="V178" s="63"/>
      <c r="W178" s="193"/>
      <c r="X178" s="193"/>
      <c r="Y178" s="211"/>
      <c r="Z178" s="195"/>
    </row>
    <row r="179" spans="1:26" s="1" customFormat="1" ht="20.100000000000001" customHeight="1" x14ac:dyDescent="0.25">
      <c r="A179" s="216"/>
      <c r="B179" s="217"/>
      <c r="C179" s="218"/>
      <c r="D179" s="220"/>
      <c r="E179" s="220"/>
      <c r="F179" s="213"/>
      <c r="G179" s="215"/>
      <c r="H179" s="213"/>
      <c r="I179" s="215"/>
      <c r="J179" s="211"/>
      <c r="K179" s="211"/>
      <c r="L179" s="211"/>
      <c r="M179" s="213"/>
      <c r="N179" s="51"/>
      <c r="O179" s="63"/>
      <c r="P179" s="51"/>
      <c r="Q179" s="51"/>
      <c r="R179" s="63"/>
      <c r="S179" s="51"/>
      <c r="T179" s="63"/>
      <c r="U179" s="51"/>
      <c r="V179" s="63"/>
      <c r="W179" s="193"/>
      <c r="X179" s="193"/>
      <c r="Y179" s="211"/>
      <c r="Z179" s="195"/>
    </row>
    <row r="180" spans="1:26" s="1" customFormat="1" ht="20.100000000000001" customHeight="1" x14ac:dyDescent="0.25">
      <c r="A180" s="216"/>
      <c r="B180" s="217"/>
      <c r="C180" s="218"/>
      <c r="D180" s="220"/>
      <c r="E180" s="220"/>
      <c r="F180" s="213"/>
      <c r="G180" s="215"/>
      <c r="H180" s="213"/>
      <c r="I180" s="215"/>
      <c r="J180" s="211"/>
      <c r="K180" s="211"/>
      <c r="L180" s="211"/>
      <c r="M180" s="213"/>
      <c r="N180" s="51"/>
      <c r="O180" s="63"/>
      <c r="P180" s="51"/>
      <c r="Q180" s="51"/>
      <c r="R180" s="63"/>
      <c r="S180" s="51"/>
      <c r="T180" s="63"/>
      <c r="U180" s="51"/>
      <c r="V180" s="63"/>
      <c r="W180" s="193"/>
      <c r="X180" s="193"/>
      <c r="Y180" s="211"/>
      <c r="Z180" s="195"/>
    </row>
    <row r="181" spans="1:26" s="1" customFormat="1" ht="20.100000000000001" customHeight="1" x14ac:dyDescent="0.25">
      <c r="A181" s="196"/>
      <c r="B181" s="198"/>
      <c r="C181" s="200"/>
      <c r="D181" s="202"/>
      <c r="E181" s="208" t="s">
        <v>675</v>
      </c>
      <c r="F181" s="181">
        <v>10550000</v>
      </c>
      <c r="G181" s="206"/>
      <c r="H181" s="181">
        <v>10550000</v>
      </c>
      <c r="I181" s="206"/>
      <c r="J181" s="207"/>
      <c r="K181" s="207"/>
      <c r="L181" s="207"/>
      <c r="M181" s="181">
        <v>10550000</v>
      </c>
      <c r="N181" s="190"/>
      <c r="O181" s="181"/>
      <c r="P181" s="181"/>
      <c r="Q181" s="183"/>
      <c r="R181" s="181"/>
      <c r="S181" s="183"/>
      <c r="T181" s="181"/>
      <c r="U181" s="183"/>
      <c r="V181" s="181"/>
      <c r="W181" s="192"/>
      <c r="X181" s="192"/>
      <c r="Y181" s="192"/>
      <c r="Z181" s="194"/>
    </row>
    <row r="182" spans="1:26" s="1" customFormat="1" ht="20.100000000000001" customHeight="1" x14ac:dyDescent="0.25">
      <c r="A182" s="197"/>
      <c r="B182" s="199"/>
      <c r="C182" s="201"/>
      <c r="D182" s="203"/>
      <c r="E182" s="209"/>
      <c r="F182" s="189"/>
      <c r="G182" s="186"/>
      <c r="H182" s="189"/>
      <c r="I182" s="186"/>
      <c r="J182" s="188"/>
      <c r="K182" s="188"/>
      <c r="L182" s="188"/>
      <c r="M182" s="189"/>
      <c r="N182" s="191"/>
      <c r="O182" s="182"/>
      <c r="P182" s="182"/>
      <c r="Q182" s="184"/>
      <c r="R182" s="189"/>
      <c r="S182" s="184"/>
      <c r="T182" s="189"/>
      <c r="U182" s="184"/>
      <c r="V182" s="189"/>
      <c r="W182" s="193"/>
      <c r="X182" s="193"/>
      <c r="Y182" s="193"/>
      <c r="Z182" s="195"/>
    </row>
    <row r="183" spans="1:26" s="1" customFormat="1" ht="20.100000000000001" customHeight="1" x14ac:dyDescent="0.25">
      <c r="A183" s="196"/>
      <c r="B183" s="198"/>
      <c r="C183" s="200"/>
      <c r="D183" s="202"/>
      <c r="E183" s="204" t="s">
        <v>676</v>
      </c>
      <c r="F183" s="181">
        <v>-1550000</v>
      </c>
      <c r="G183" s="185"/>
      <c r="H183" s="181"/>
      <c r="I183" s="185"/>
      <c r="J183" s="187"/>
      <c r="K183" s="187"/>
      <c r="L183" s="187"/>
      <c r="M183" s="181"/>
      <c r="N183" s="190"/>
      <c r="O183" s="181"/>
      <c r="P183" s="181"/>
      <c r="Q183" s="183"/>
      <c r="R183" s="181"/>
      <c r="S183" s="183"/>
      <c r="T183" s="181"/>
      <c r="U183" s="183"/>
      <c r="V183" s="181"/>
      <c r="W183" s="193"/>
      <c r="X183" s="193"/>
      <c r="Y183" s="193"/>
      <c r="Z183" s="195"/>
    </row>
    <row r="184" spans="1:26" s="1" customFormat="1" ht="20.100000000000001" customHeight="1" x14ac:dyDescent="0.25">
      <c r="A184" s="197"/>
      <c r="B184" s="199"/>
      <c r="C184" s="201"/>
      <c r="D184" s="203"/>
      <c r="E184" s="205"/>
      <c r="F184" s="182"/>
      <c r="G184" s="186"/>
      <c r="H184" s="189"/>
      <c r="I184" s="186"/>
      <c r="J184" s="188"/>
      <c r="K184" s="188"/>
      <c r="L184" s="188"/>
      <c r="M184" s="189"/>
      <c r="N184" s="191"/>
      <c r="O184" s="182"/>
      <c r="P184" s="182"/>
      <c r="Q184" s="184"/>
      <c r="R184" s="182"/>
      <c r="S184" s="184"/>
      <c r="T184" s="182"/>
      <c r="U184" s="184"/>
      <c r="V184" s="182"/>
      <c r="W184" s="193"/>
      <c r="X184" s="193"/>
      <c r="Y184" s="193"/>
      <c r="Z184" s="195"/>
    </row>
    <row r="185" spans="1:26" s="45" customFormat="1" ht="27.95" customHeight="1" x14ac:dyDescent="0.25">
      <c r="A185" s="137" t="s">
        <v>660</v>
      </c>
      <c r="B185" s="138"/>
      <c r="C185" s="138"/>
      <c r="D185" s="138"/>
      <c r="E185" s="138"/>
      <c r="F185" s="138"/>
      <c r="G185" s="138"/>
      <c r="H185" s="138"/>
      <c r="I185" s="138"/>
      <c r="J185" s="138"/>
      <c r="K185" s="138"/>
      <c r="L185" s="138"/>
      <c r="M185" s="138"/>
      <c r="N185" s="138"/>
      <c r="O185" s="138"/>
      <c r="P185" s="138"/>
      <c r="Q185" s="138"/>
      <c r="R185" s="138"/>
      <c r="S185" s="138"/>
      <c r="T185" s="138"/>
      <c r="U185" s="138"/>
      <c r="V185" s="138"/>
      <c r="W185" s="138"/>
      <c r="X185" s="138"/>
      <c r="Y185" s="138"/>
      <c r="Z185" s="138"/>
    </row>
    <row r="186" spans="1:26" s="1" customFormat="1" ht="26.1" customHeight="1" x14ac:dyDescent="0.25">
      <c r="A186" s="139" t="s">
        <v>571</v>
      </c>
      <c r="B186" s="138"/>
      <c r="C186" s="138"/>
      <c r="D186" s="138"/>
      <c r="E186" s="138"/>
      <c r="F186" s="138"/>
      <c r="G186" s="138"/>
      <c r="H186" s="138"/>
      <c r="I186" s="138"/>
      <c r="J186" s="138"/>
      <c r="K186" s="138"/>
      <c r="L186" s="138"/>
      <c r="M186" s="138"/>
      <c r="N186" s="138"/>
      <c r="O186" s="138"/>
      <c r="P186" s="138"/>
      <c r="Q186" s="138"/>
      <c r="R186" s="138"/>
      <c r="S186" s="138"/>
      <c r="T186" s="138"/>
      <c r="U186" s="138"/>
      <c r="V186" s="138"/>
      <c r="W186" s="138"/>
      <c r="X186" s="138"/>
      <c r="Y186" s="138"/>
      <c r="Z186" s="138"/>
    </row>
    <row r="187" spans="1:26" s="46" customFormat="1" ht="21.95" customHeight="1" x14ac:dyDescent="0.3">
      <c r="A187" s="140" t="s">
        <v>572</v>
      </c>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row>
    <row r="188" spans="1:26" s="46" customFormat="1" ht="24" customHeight="1" x14ac:dyDescent="0.3">
      <c r="A188" s="142" t="s">
        <v>710</v>
      </c>
      <c r="B188" s="143"/>
      <c r="C188" s="143"/>
      <c r="D188" s="143"/>
      <c r="E188" s="143"/>
      <c r="F188" s="143"/>
      <c r="G188" s="47"/>
      <c r="H188" s="48" t="s">
        <v>574</v>
      </c>
      <c r="I188" s="144">
        <v>25789000</v>
      </c>
      <c r="J188" s="144"/>
      <c r="K188" s="144"/>
      <c r="L188" s="145" t="s">
        <v>575</v>
      </c>
      <c r="M188" s="146"/>
      <c r="N188" s="147">
        <v>0</v>
      </c>
      <c r="O188" s="147"/>
      <c r="P188" s="49"/>
      <c r="Q188" s="148" t="s">
        <v>576</v>
      </c>
      <c r="R188" s="148"/>
      <c r="S188" s="149"/>
      <c r="T188" s="149"/>
      <c r="U188" s="149"/>
      <c r="V188" s="149"/>
      <c r="W188" s="150">
        <v>25789000</v>
      </c>
      <c r="X188" s="150"/>
      <c r="Y188" s="150"/>
      <c r="Z188" s="151"/>
    </row>
    <row r="189" spans="1:26" s="50" customFormat="1" ht="54" customHeight="1" x14ac:dyDescent="0.25">
      <c r="A189" s="154" t="s">
        <v>577</v>
      </c>
      <c r="B189" s="156" t="s">
        <v>578</v>
      </c>
      <c r="C189" s="158" t="s">
        <v>579</v>
      </c>
      <c r="D189" s="159" t="s">
        <v>580</v>
      </c>
      <c r="E189" s="160" t="s">
        <v>581</v>
      </c>
      <c r="F189" s="162" t="s">
        <v>582</v>
      </c>
      <c r="G189" s="152" t="s">
        <v>583</v>
      </c>
      <c r="H189" s="162" t="s">
        <v>584</v>
      </c>
      <c r="I189" s="152" t="s">
        <v>585</v>
      </c>
      <c r="J189" s="152" t="s">
        <v>586</v>
      </c>
      <c r="K189" s="152"/>
      <c r="L189" s="158" t="s">
        <v>587</v>
      </c>
      <c r="M189" s="152" t="s">
        <v>588</v>
      </c>
      <c r="N189" s="166" t="s">
        <v>589</v>
      </c>
      <c r="O189" s="167"/>
      <c r="P189" s="166" t="s">
        <v>590</v>
      </c>
      <c r="Q189" s="167"/>
      <c r="R189" s="167"/>
      <c r="S189" s="167"/>
      <c r="T189" s="167"/>
      <c r="U189" s="167"/>
      <c r="V189" s="168"/>
      <c r="W189" s="158" t="s">
        <v>591</v>
      </c>
      <c r="X189" s="158"/>
      <c r="Y189" s="158" t="s">
        <v>592</v>
      </c>
      <c r="Z189" s="170" t="s">
        <v>661</v>
      </c>
    </row>
    <row r="190" spans="1:26" s="50" customFormat="1" ht="54" customHeight="1" x14ac:dyDescent="0.25">
      <c r="A190" s="155"/>
      <c r="B190" s="157"/>
      <c r="C190" s="158"/>
      <c r="D190" s="159"/>
      <c r="E190" s="161"/>
      <c r="F190" s="163"/>
      <c r="G190" s="164"/>
      <c r="H190" s="163"/>
      <c r="I190" s="164"/>
      <c r="J190" s="104" t="s">
        <v>594</v>
      </c>
      <c r="K190" s="104" t="s">
        <v>595</v>
      </c>
      <c r="L190" s="165"/>
      <c r="M190" s="153"/>
      <c r="N190" s="105" t="s">
        <v>596</v>
      </c>
      <c r="O190" s="105" t="s">
        <v>597</v>
      </c>
      <c r="P190" s="104" t="s">
        <v>598</v>
      </c>
      <c r="Q190" s="104" t="s">
        <v>599</v>
      </c>
      <c r="R190" s="104" t="s">
        <v>597</v>
      </c>
      <c r="S190" s="104" t="s">
        <v>600</v>
      </c>
      <c r="T190" s="104" t="s">
        <v>597</v>
      </c>
      <c r="U190" s="104" t="s">
        <v>600</v>
      </c>
      <c r="V190" s="104" t="s">
        <v>597</v>
      </c>
      <c r="W190" s="104" t="s">
        <v>601</v>
      </c>
      <c r="X190" s="104" t="s">
        <v>602</v>
      </c>
      <c r="Y190" s="169"/>
      <c r="Z190" s="169"/>
    </row>
    <row r="191" spans="1:26" s="1" customFormat="1" ht="20.100000000000001" customHeight="1" x14ac:dyDescent="0.25">
      <c r="A191" s="196" t="s">
        <v>51</v>
      </c>
      <c r="B191" s="217" t="s">
        <v>52</v>
      </c>
      <c r="C191" s="218" t="s">
        <v>711</v>
      </c>
      <c r="D191" s="219" t="s">
        <v>640</v>
      </c>
      <c r="E191" s="219" t="s">
        <v>304</v>
      </c>
      <c r="F191" s="212">
        <v>4151035</v>
      </c>
      <c r="G191" s="214" t="s">
        <v>139</v>
      </c>
      <c r="H191" s="212">
        <v>4151035</v>
      </c>
      <c r="I191" s="214" t="s">
        <v>229</v>
      </c>
      <c r="J191" s="210" t="s">
        <v>229</v>
      </c>
      <c r="K191" s="210" t="s">
        <v>230</v>
      </c>
      <c r="L191" s="210" t="s">
        <v>53</v>
      </c>
      <c r="M191" s="212">
        <v>4151035</v>
      </c>
      <c r="N191" s="51" t="s">
        <v>231</v>
      </c>
      <c r="O191" s="63">
        <v>1245310</v>
      </c>
      <c r="P191" s="51" t="s">
        <v>121</v>
      </c>
      <c r="Q191" s="51" t="s">
        <v>232</v>
      </c>
      <c r="R191" s="63">
        <v>1245310</v>
      </c>
      <c r="S191" s="51"/>
      <c r="T191" s="63"/>
      <c r="U191" s="51"/>
      <c r="V191" s="63"/>
      <c r="W191" s="221" t="s">
        <v>54</v>
      </c>
      <c r="X191" s="221"/>
      <c r="Y191" s="226" t="s">
        <v>55</v>
      </c>
      <c r="Z191" s="194" t="s">
        <v>12</v>
      </c>
    </row>
    <row r="192" spans="1:26" s="1" customFormat="1" ht="20.100000000000001" customHeight="1" x14ac:dyDescent="0.25">
      <c r="A192" s="229"/>
      <c r="B192" s="217"/>
      <c r="C192" s="218"/>
      <c r="D192" s="220"/>
      <c r="E192" s="230"/>
      <c r="F192" s="213"/>
      <c r="G192" s="215"/>
      <c r="H192" s="213"/>
      <c r="I192" s="215"/>
      <c r="J192" s="211"/>
      <c r="K192" s="211"/>
      <c r="L192" s="211"/>
      <c r="M192" s="213"/>
      <c r="N192" s="51" t="s">
        <v>712</v>
      </c>
      <c r="O192" s="63">
        <v>1245310</v>
      </c>
      <c r="P192" s="51" t="s">
        <v>713</v>
      </c>
      <c r="Q192" s="51" t="s">
        <v>714</v>
      </c>
      <c r="R192" s="63">
        <v>1245310</v>
      </c>
      <c r="S192" s="51"/>
      <c r="T192" s="63"/>
      <c r="U192" s="51"/>
      <c r="V192" s="63"/>
      <c r="W192" s="222"/>
      <c r="X192" s="224"/>
      <c r="Y192" s="227"/>
      <c r="Z192" s="195"/>
    </row>
    <row r="193" spans="1:26" s="1" customFormat="1" ht="20.100000000000001" customHeight="1" x14ac:dyDescent="0.25">
      <c r="A193" s="229"/>
      <c r="B193" s="217"/>
      <c r="C193" s="218"/>
      <c r="D193" s="220"/>
      <c r="E193" s="230"/>
      <c r="F193" s="213"/>
      <c r="G193" s="215"/>
      <c r="H193" s="213"/>
      <c r="I193" s="215"/>
      <c r="J193" s="211"/>
      <c r="K193" s="211"/>
      <c r="L193" s="211"/>
      <c r="M193" s="213"/>
      <c r="N193" s="51" t="s">
        <v>715</v>
      </c>
      <c r="O193" s="63">
        <v>1660415</v>
      </c>
      <c r="P193" s="51" t="s">
        <v>615</v>
      </c>
      <c r="Q193" s="51" t="s">
        <v>716</v>
      </c>
      <c r="R193" s="63">
        <v>1660415</v>
      </c>
      <c r="S193" s="51"/>
      <c r="T193" s="63"/>
      <c r="U193" s="51"/>
      <c r="V193" s="63"/>
      <c r="W193" s="222"/>
      <c r="X193" s="224"/>
      <c r="Y193" s="227"/>
      <c r="Z193" s="195"/>
    </row>
    <row r="194" spans="1:26" s="1" customFormat="1" ht="20.100000000000001" customHeight="1" x14ac:dyDescent="0.25">
      <c r="A194" s="197"/>
      <c r="B194" s="217"/>
      <c r="C194" s="218"/>
      <c r="D194" s="220"/>
      <c r="E194" s="230"/>
      <c r="F194" s="213"/>
      <c r="G194" s="215"/>
      <c r="H194" s="213"/>
      <c r="I194" s="215"/>
      <c r="J194" s="211"/>
      <c r="K194" s="211"/>
      <c r="L194" s="211"/>
      <c r="M194" s="213"/>
      <c r="N194" s="51" t="s">
        <v>53</v>
      </c>
      <c r="O194" s="63"/>
      <c r="P194" s="51"/>
      <c r="Q194" s="51"/>
      <c r="R194" s="63"/>
      <c r="S194" s="51"/>
      <c r="T194" s="63"/>
      <c r="U194" s="51"/>
      <c r="V194" s="63"/>
      <c r="W194" s="223"/>
      <c r="X194" s="225"/>
      <c r="Y194" s="228"/>
      <c r="Z194" s="195"/>
    </row>
    <row r="195" spans="1:26" s="1" customFormat="1" ht="20.100000000000001" customHeight="1" x14ac:dyDescent="0.25">
      <c r="A195" s="216" t="s">
        <v>63</v>
      </c>
      <c r="B195" s="217" t="s">
        <v>56</v>
      </c>
      <c r="C195" s="218" t="s">
        <v>717</v>
      </c>
      <c r="D195" s="219" t="s">
        <v>718</v>
      </c>
      <c r="E195" s="219" t="s">
        <v>234</v>
      </c>
      <c r="F195" s="212">
        <v>2470000</v>
      </c>
      <c r="G195" s="214" t="s">
        <v>235</v>
      </c>
      <c r="H195" s="212">
        <v>2470000</v>
      </c>
      <c r="I195" s="214" t="s">
        <v>236</v>
      </c>
      <c r="J195" s="210" t="s">
        <v>236</v>
      </c>
      <c r="K195" s="210" t="s">
        <v>156</v>
      </c>
      <c r="L195" s="210" t="s">
        <v>53</v>
      </c>
      <c r="M195" s="212">
        <v>2470000</v>
      </c>
      <c r="N195" s="51" t="s">
        <v>237</v>
      </c>
      <c r="O195" s="63">
        <v>741000</v>
      </c>
      <c r="P195" s="51" t="s">
        <v>238</v>
      </c>
      <c r="Q195" s="51" t="s">
        <v>239</v>
      </c>
      <c r="R195" s="63">
        <v>741000</v>
      </c>
      <c r="S195" s="51"/>
      <c r="T195" s="63"/>
      <c r="U195" s="51"/>
      <c r="V195" s="63"/>
      <c r="W195" s="192" t="s">
        <v>54</v>
      </c>
      <c r="X195" s="192"/>
      <c r="Y195" s="210" t="s">
        <v>55</v>
      </c>
      <c r="Z195" s="194" t="s">
        <v>65</v>
      </c>
    </row>
    <row r="196" spans="1:26" s="1" customFormat="1" ht="20.100000000000001" customHeight="1" x14ac:dyDescent="0.25">
      <c r="A196" s="216"/>
      <c r="B196" s="217"/>
      <c r="C196" s="218"/>
      <c r="D196" s="220"/>
      <c r="E196" s="220"/>
      <c r="F196" s="213"/>
      <c r="G196" s="215"/>
      <c r="H196" s="213"/>
      <c r="I196" s="215"/>
      <c r="J196" s="211"/>
      <c r="K196" s="211"/>
      <c r="L196" s="211"/>
      <c r="M196" s="213"/>
      <c r="N196" s="51" t="s">
        <v>650</v>
      </c>
      <c r="O196" s="63">
        <v>741000</v>
      </c>
      <c r="P196" s="51" t="s">
        <v>719</v>
      </c>
      <c r="Q196" s="51" t="s">
        <v>720</v>
      </c>
      <c r="R196" s="63">
        <v>741000</v>
      </c>
      <c r="S196" s="51"/>
      <c r="T196" s="63"/>
      <c r="U196" s="51"/>
      <c r="V196" s="63"/>
      <c r="W196" s="193"/>
      <c r="X196" s="193"/>
      <c r="Y196" s="211"/>
      <c r="Z196" s="195"/>
    </row>
    <row r="197" spans="1:26" s="1" customFormat="1" ht="20.100000000000001" customHeight="1" x14ac:dyDescent="0.25">
      <c r="A197" s="216"/>
      <c r="B197" s="217"/>
      <c r="C197" s="218"/>
      <c r="D197" s="220"/>
      <c r="E197" s="220"/>
      <c r="F197" s="213"/>
      <c r="G197" s="215"/>
      <c r="H197" s="213"/>
      <c r="I197" s="215"/>
      <c r="J197" s="211"/>
      <c r="K197" s="211"/>
      <c r="L197" s="211"/>
      <c r="M197" s="213"/>
      <c r="N197" s="51" t="s">
        <v>156</v>
      </c>
      <c r="O197" s="63">
        <v>988000</v>
      </c>
      <c r="P197" s="51" t="s">
        <v>633</v>
      </c>
      <c r="Q197" s="51" t="s">
        <v>721</v>
      </c>
      <c r="R197" s="63">
        <v>988000</v>
      </c>
      <c r="S197" s="51"/>
      <c r="T197" s="63"/>
      <c r="U197" s="51"/>
      <c r="V197" s="63"/>
      <c r="W197" s="193"/>
      <c r="X197" s="193"/>
      <c r="Y197" s="211"/>
      <c r="Z197" s="195"/>
    </row>
    <row r="198" spans="1:26" s="1" customFormat="1" ht="20.100000000000001" customHeight="1" x14ac:dyDescent="0.25">
      <c r="A198" s="216"/>
      <c r="B198" s="217"/>
      <c r="C198" s="218"/>
      <c r="D198" s="220" t="s">
        <v>617</v>
      </c>
      <c r="E198" s="220"/>
      <c r="F198" s="213"/>
      <c r="G198" s="215"/>
      <c r="H198" s="213"/>
      <c r="I198" s="215"/>
      <c r="J198" s="211"/>
      <c r="K198" s="211"/>
      <c r="L198" s="211"/>
      <c r="M198" s="213"/>
      <c r="N198" s="51" t="s">
        <v>53</v>
      </c>
      <c r="O198" s="63"/>
      <c r="P198" s="51"/>
      <c r="Q198" s="51"/>
      <c r="R198" s="63"/>
      <c r="S198" s="51"/>
      <c r="T198" s="63"/>
      <c r="U198" s="51"/>
      <c r="V198" s="63"/>
      <c r="W198" s="193"/>
      <c r="X198" s="193"/>
      <c r="Y198" s="211"/>
      <c r="Z198" s="195"/>
    </row>
    <row r="199" spans="1:26" s="1" customFormat="1" ht="20.100000000000001" customHeight="1" x14ac:dyDescent="0.25">
      <c r="A199" s="216" t="s">
        <v>51</v>
      </c>
      <c r="B199" s="217" t="s">
        <v>52</v>
      </c>
      <c r="C199" s="218" t="s">
        <v>722</v>
      </c>
      <c r="D199" s="219" t="s">
        <v>723</v>
      </c>
      <c r="E199" s="219" t="s">
        <v>241</v>
      </c>
      <c r="F199" s="212">
        <v>4660000</v>
      </c>
      <c r="G199" s="214" t="s">
        <v>242</v>
      </c>
      <c r="H199" s="212">
        <v>4660000</v>
      </c>
      <c r="I199" s="214" t="s">
        <v>243</v>
      </c>
      <c r="J199" s="210" t="s">
        <v>243</v>
      </c>
      <c r="K199" s="210" t="s">
        <v>113</v>
      </c>
      <c r="L199" s="210" t="s">
        <v>53</v>
      </c>
      <c r="M199" s="212">
        <v>4660000</v>
      </c>
      <c r="N199" s="51" t="s">
        <v>175</v>
      </c>
      <c r="O199" s="63">
        <v>1398000</v>
      </c>
      <c r="P199" s="51" t="s">
        <v>244</v>
      </c>
      <c r="Q199" s="51" t="s">
        <v>245</v>
      </c>
      <c r="R199" s="63">
        <v>1398000</v>
      </c>
      <c r="S199" s="51"/>
      <c r="T199" s="63"/>
      <c r="U199" s="51"/>
      <c r="V199" s="63"/>
      <c r="W199" s="192" t="s">
        <v>54</v>
      </c>
      <c r="X199" s="192"/>
      <c r="Y199" s="210" t="s">
        <v>55</v>
      </c>
      <c r="Z199" s="194" t="s">
        <v>246</v>
      </c>
    </row>
    <row r="200" spans="1:26" s="1" customFormat="1" ht="20.100000000000001" customHeight="1" x14ac:dyDescent="0.25">
      <c r="A200" s="216"/>
      <c r="B200" s="217"/>
      <c r="C200" s="218"/>
      <c r="D200" s="220"/>
      <c r="E200" s="220"/>
      <c r="F200" s="213"/>
      <c r="G200" s="215"/>
      <c r="H200" s="213"/>
      <c r="I200" s="215"/>
      <c r="J200" s="211"/>
      <c r="K200" s="211"/>
      <c r="L200" s="211"/>
      <c r="M200" s="213"/>
      <c r="N200" s="51" t="s">
        <v>667</v>
      </c>
      <c r="O200" s="63">
        <v>1398000</v>
      </c>
      <c r="P200" s="51" t="s">
        <v>724</v>
      </c>
      <c r="Q200" s="51" t="s">
        <v>725</v>
      </c>
      <c r="R200" s="63">
        <v>1398000</v>
      </c>
      <c r="S200" s="51"/>
      <c r="T200" s="63"/>
      <c r="U200" s="51"/>
      <c r="V200" s="63"/>
      <c r="W200" s="193"/>
      <c r="X200" s="193"/>
      <c r="Y200" s="211"/>
      <c r="Z200" s="195"/>
    </row>
    <row r="201" spans="1:26" s="1" customFormat="1" ht="20.100000000000001" customHeight="1" x14ac:dyDescent="0.25">
      <c r="A201" s="216"/>
      <c r="B201" s="217"/>
      <c r="C201" s="218"/>
      <c r="D201" s="220"/>
      <c r="E201" s="220"/>
      <c r="F201" s="213"/>
      <c r="G201" s="215"/>
      <c r="H201" s="213"/>
      <c r="I201" s="215"/>
      <c r="J201" s="211"/>
      <c r="K201" s="211"/>
      <c r="L201" s="211"/>
      <c r="M201" s="213"/>
      <c r="N201" s="51" t="s">
        <v>113</v>
      </c>
      <c r="O201" s="63">
        <v>1864000</v>
      </c>
      <c r="P201" s="51" t="s">
        <v>221</v>
      </c>
      <c r="Q201" s="51" t="s">
        <v>726</v>
      </c>
      <c r="R201" s="63">
        <v>1864000</v>
      </c>
      <c r="S201" s="51"/>
      <c r="T201" s="63"/>
      <c r="U201" s="51"/>
      <c r="V201" s="63"/>
      <c r="W201" s="193"/>
      <c r="X201" s="193"/>
      <c r="Y201" s="211"/>
      <c r="Z201" s="195"/>
    </row>
    <row r="202" spans="1:26" s="1" customFormat="1" ht="20.100000000000001" customHeight="1" x14ac:dyDescent="0.25">
      <c r="A202" s="216"/>
      <c r="B202" s="217"/>
      <c r="C202" s="218"/>
      <c r="D202" s="220" t="s">
        <v>617</v>
      </c>
      <c r="E202" s="220"/>
      <c r="F202" s="213"/>
      <c r="G202" s="215"/>
      <c r="H202" s="213"/>
      <c r="I202" s="215"/>
      <c r="J202" s="211"/>
      <c r="K202" s="211"/>
      <c r="L202" s="211"/>
      <c r="M202" s="213"/>
      <c r="N202" s="51" t="s">
        <v>53</v>
      </c>
      <c r="O202" s="63"/>
      <c r="P202" s="51"/>
      <c r="Q202" s="51"/>
      <c r="R202" s="63"/>
      <c r="S202" s="51"/>
      <c r="T202" s="63"/>
      <c r="U202" s="51"/>
      <c r="V202" s="63"/>
      <c r="W202" s="193"/>
      <c r="X202" s="193"/>
      <c r="Y202" s="211"/>
      <c r="Z202" s="195"/>
    </row>
    <row r="203" spans="1:26" s="1" customFormat="1" ht="20.100000000000001" customHeight="1" x14ac:dyDescent="0.25">
      <c r="A203" s="216" t="s">
        <v>51</v>
      </c>
      <c r="B203" s="217" t="s">
        <v>56</v>
      </c>
      <c r="C203" s="218" t="s">
        <v>727</v>
      </c>
      <c r="D203" s="219" t="s">
        <v>728</v>
      </c>
      <c r="E203" s="219" t="s">
        <v>248</v>
      </c>
      <c r="F203" s="212">
        <v>5685000</v>
      </c>
      <c r="G203" s="214" t="s">
        <v>249</v>
      </c>
      <c r="H203" s="212">
        <v>5685000</v>
      </c>
      <c r="I203" s="214" t="s">
        <v>211</v>
      </c>
      <c r="J203" s="210" t="s">
        <v>66</v>
      </c>
      <c r="K203" s="210" t="s">
        <v>113</v>
      </c>
      <c r="L203" s="210" t="s">
        <v>53</v>
      </c>
      <c r="M203" s="212">
        <v>5685000</v>
      </c>
      <c r="N203" s="51" t="s">
        <v>238</v>
      </c>
      <c r="O203" s="63">
        <v>1705500</v>
      </c>
      <c r="P203" s="51" t="s">
        <v>250</v>
      </c>
      <c r="Q203" s="51" t="s">
        <v>251</v>
      </c>
      <c r="R203" s="63">
        <v>1705500</v>
      </c>
      <c r="S203" s="51"/>
      <c r="T203" s="63"/>
      <c r="U203" s="51"/>
      <c r="V203" s="63"/>
      <c r="W203" s="192" t="s">
        <v>54</v>
      </c>
      <c r="X203" s="192"/>
      <c r="Y203" s="210" t="s">
        <v>55</v>
      </c>
      <c r="Z203" s="194" t="s">
        <v>53</v>
      </c>
    </row>
    <row r="204" spans="1:26" s="1" customFormat="1" ht="20.100000000000001" customHeight="1" x14ac:dyDescent="0.25">
      <c r="A204" s="216"/>
      <c r="B204" s="217"/>
      <c r="C204" s="218"/>
      <c r="D204" s="220"/>
      <c r="E204" s="220"/>
      <c r="F204" s="213"/>
      <c r="G204" s="215"/>
      <c r="H204" s="213"/>
      <c r="I204" s="215"/>
      <c r="J204" s="211"/>
      <c r="K204" s="211"/>
      <c r="L204" s="211"/>
      <c r="M204" s="213"/>
      <c r="N204" s="51" t="s">
        <v>606</v>
      </c>
      <c r="O204" s="63">
        <v>1705500</v>
      </c>
      <c r="P204" s="51" t="s">
        <v>607</v>
      </c>
      <c r="Q204" s="51" t="s">
        <v>729</v>
      </c>
      <c r="R204" s="63">
        <v>1705500</v>
      </c>
      <c r="S204" s="51"/>
      <c r="T204" s="63"/>
      <c r="U204" s="51"/>
      <c r="V204" s="63"/>
      <c r="W204" s="193"/>
      <c r="X204" s="193"/>
      <c r="Y204" s="211"/>
      <c r="Z204" s="195"/>
    </row>
    <row r="205" spans="1:26" s="1" customFormat="1" ht="20.100000000000001" customHeight="1" x14ac:dyDescent="0.25">
      <c r="A205" s="216"/>
      <c r="B205" s="217"/>
      <c r="C205" s="218"/>
      <c r="D205" s="220"/>
      <c r="E205" s="220"/>
      <c r="F205" s="213"/>
      <c r="G205" s="215"/>
      <c r="H205" s="213"/>
      <c r="I205" s="215"/>
      <c r="J205" s="211"/>
      <c r="K205" s="211"/>
      <c r="L205" s="211"/>
      <c r="M205" s="213"/>
      <c r="N205" s="51" t="s">
        <v>113</v>
      </c>
      <c r="O205" s="63">
        <v>2274000</v>
      </c>
      <c r="P205" s="51" t="s">
        <v>658</v>
      </c>
      <c r="Q205" s="51" t="s">
        <v>730</v>
      </c>
      <c r="R205" s="63">
        <v>2274000</v>
      </c>
      <c r="S205" s="51"/>
      <c r="T205" s="63"/>
      <c r="U205" s="51"/>
      <c r="V205" s="63"/>
      <c r="W205" s="193"/>
      <c r="X205" s="193"/>
      <c r="Y205" s="211"/>
      <c r="Z205" s="195"/>
    </row>
    <row r="206" spans="1:26" s="1" customFormat="1" ht="20.100000000000001" customHeight="1" x14ac:dyDescent="0.25">
      <c r="A206" s="216"/>
      <c r="B206" s="217"/>
      <c r="C206" s="218"/>
      <c r="D206" s="220" t="s">
        <v>617</v>
      </c>
      <c r="E206" s="220"/>
      <c r="F206" s="213"/>
      <c r="G206" s="215"/>
      <c r="H206" s="213"/>
      <c r="I206" s="215"/>
      <c r="J206" s="211"/>
      <c r="K206" s="211"/>
      <c r="L206" s="211"/>
      <c r="M206" s="213"/>
      <c r="N206" s="51" t="s">
        <v>53</v>
      </c>
      <c r="O206" s="63"/>
      <c r="P206" s="51"/>
      <c r="Q206" s="51"/>
      <c r="R206" s="63"/>
      <c r="S206" s="51"/>
      <c r="T206" s="63"/>
      <c r="U206" s="51"/>
      <c r="V206" s="63"/>
      <c r="W206" s="193"/>
      <c r="X206" s="193"/>
      <c r="Y206" s="211"/>
      <c r="Z206" s="195"/>
    </row>
    <row r="207" spans="1:26" s="1" customFormat="1" ht="20.100000000000001" customHeight="1" x14ac:dyDescent="0.25">
      <c r="A207" s="216" t="s">
        <v>51</v>
      </c>
      <c r="B207" s="217" t="s">
        <v>56</v>
      </c>
      <c r="C207" s="218" t="s">
        <v>731</v>
      </c>
      <c r="D207" s="219" t="s">
        <v>718</v>
      </c>
      <c r="E207" s="219" t="s">
        <v>253</v>
      </c>
      <c r="F207" s="212">
        <v>7695000</v>
      </c>
      <c r="G207" s="214" t="s">
        <v>254</v>
      </c>
      <c r="H207" s="212">
        <v>7695000</v>
      </c>
      <c r="I207" s="214" t="s">
        <v>255</v>
      </c>
      <c r="J207" s="210" t="s">
        <v>255</v>
      </c>
      <c r="K207" s="210" t="s">
        <v>113</v>
      </c>
      <c r="L207" s="210" t="s">
        <v>53</v>
      </c>
      <c r="M207" s="212">
        <v>7695000</v>
      </c>
      <c r="N207" s="51" t="s">
        <v>256</v>
      </c>
      <c r="O207" s="63">
        <v>2308500</v>
      </c>
      <c r="P207" s="51" t="s">
        <v>257</v>
      </c>
      <c r="Q207" s="51" t="s">
        <v>258</v>
      </c>
      <c r="R207" s="63">
        <v>2308500</v>
      </c>
      <c r="S207" s="51"/>
      <c r="T207" s="63"/>
      <c r="U207" s="51"/>
      <c r="V207" s="63"/>
      <c r="W207" s="192" t="s">
        <v>54</v>
      </c>
      <c r="X207" s="192"/>
      <c r="Y207" s="210" t="s">
        <v>55</v>
      </c>
      <c r="Z207" s="194" t="s">
        <v>178</v>
      </c>
    </row>
    <row r="208" spans="1:26" s="1" customFormat="1" ht="20.100000000000001" customHeight="1" x14ac:dyDescent="0.25">
      <c r="A208" s="216"/>
      <c r="B208" s="217"/>
      <c r="C208" s="218"/>
      <c r="D208" s="220"/>
      <c r="E208" s="220"/>
      <c r="F208" s="213"/>
      <c r="G208" s="215"/>
      <c r="H208" s="213"/>
      <c r="I208" s="215"/>
      <c r="J208" s="211"/>
      <c r="K208" s="211"/>
      <c r="L208" s="211"/>
      <c r="M208" s="213"/>
      <c r="N208" s="51" t="s">
        <v>667</v>
      </c>
      <c r="O208" s="63">
        <v>2308500</v>
      </c>
      <c r="P208" s="51" t="s">
        <v>613</v>
      </c>
      <c r="Q208" s="51" t="s">
        <v>732</v>
      </c>
      <c r="R208" s="63">
        <v>2308500</v>
      </c>
      <c r="S208" s="51"/>
      <c r="T208" s="63"/>
      <c r="U208" s="51"/>
      <c r="V208" s="63"/>
      <c r="W208" s="193"/>
      <c r="X208" s="193"/>
      <c r="Y208" s="211"/>
      <c r="Z208" s="195"/>
    </row>
    <row r="209" spans="1:26" s="1" customFormat="1" ht="20.100000000000001" customHeight="1" x14ac:dyDescent="0.25">
      <c r="A209" s="216"/>
      <c r="B209" s="217"/>
      <c r="C209" s="218"/>
      <c r="D209" s="220"/>
      <c r="E209" s="220"/>
      <c r="F209" s="213"/>
      <c r="G209" s="215"/>
      <c r="H209" s="213"/>
      <c r="I209" s="215"/>
      <c r="J209" s="211"/>
      <c r="K209" s="211"/>
      <c r="L209" s="211"/>
      <c r="M209" s="213"/>
      <c r="N209" s="51" t="s">
        <v>113</v>
      </c>
      <c r="O209" s="63">
        <v>3078000</v>
      </c>
      <c r="P209" s="51" t="s">
        <v>633</v>
      </c>
      <c r="Q209" s="51" t="s">
        <v>733</v>
      </c>
      <c r="R209" s="63">
        <v>3078000</v>
      </c>
      <c r="S209" s="51"/>
      <c r="T209" s="63"/>
      <c r="U209" s="51"/>
      <c r="V209" s="63"/>
      <c r="W209" s="193"/>
      <c r="X209" s="193"/>
      <c r="Y209" s="211"/>
      <c r="Z209" s="195"/>
    </row>
    <row r="210" spans="1:26" s="1" customFormat="1" ht="20.100000000000001" customHeight="1" x14ac:dyDescent="0.25">
      <c r="A210" s="216"/>
      <c r="B210" s="217"/>
      <c r="C210" s="218"/>
      <c r="D210" s="220" t="s">
        <v>617</v>
      </c>
      <c r="E210" s="220"/>
      <c r="F210" s="213"/>
      <c r="G210" s="215"/>
      <c r="H210" s="213"/>
      <c r="I210" s="215"/>
      <c r="J210" s="211"/>
      <c r="K210" s="211"/>
      <c r="L210" s="211"/>
      <c r="M210" s="213"/>
      <c r="N210" s="51" t="s">
        <v>53</v>
      </c>
      <c r="O210" s="63"/>
      <c r="P210" s="51"/>
      <c r="Q210" s="51"/>
      <c r="R210" s="63"/>
      <c r="S210" s="51"/>
      <c r="T210" s="63"/>
      <c r="U210" s="51"/>
      <c r="V210" s="63"/>
      <c r="W210" s="193"/>
      <c r="X210" s="193"/>
      <c r="Y210" s="211"/>
      <c r="Z210" s="195"/>
    </row>
    <row r="211" spans="1:26" s="1" customFormat="1" ht="20.100000000000001" customHeight="1" x14ac:dyDescent="0.25">
      <c r="A211" s="216"/>
      <c r="B211" s="217"/>
      <c r="C211" s="218" t="s">
        <v>617</v>
      </c>
      <c r="D211" s="219" t="s">
        <v>617</v>
      </c>
      <c r="E211" s="219"/>
      <c r="F211" s="212"/>
      <c r="G211" s="214"/>
      <c r="H211" s="212"/>
      <c r="I211" s="214"/>
      <c r="J211" s="210"/>
      <c r="K211" s="210"/>
      <c r="L211" s="210"/>
      <c r="M211" s="212"/>
      <c r="N211" s="51"/>
      <c r="O211" s="63"/>
      <c r="P211" s="51"/>
      <c r="Q211" s="51"/>
      <c r="R211" s="63"/>
      <c r="S211" s="51"/>
      <c r="T211" s="63"/>
      <c r="U211" s="51"/>
      <c r="V211" s="63"/>
      <c r="W211" s="192"/>
      <c r="X211" s="192"/>
      <c r="Y211" s="210"/>
      <c r="Z211" s="194"/>
    </row>
    <row r="212" spans="1:26" s="1" customFormat="1" ht="20.100000000000001" customHeight="1" x14ac:dyDescent="0.25">
      <c r="A212" s="216"/>
      <c r="B212" s="217"/>
      <c r="C212" s="218"/>
      <c r="D212" s="220"/>
      <c r="E212" s="220"/>
      <c r="F212" s="213"/>
      <c r="G212" s="215"/>
      <c r="H212" s="213"/>
      <c r="I212" s="215"/>
      <c r="J212" s="211"/>
      <c r="K212" s="211"/>
      <c r="L212" s="211"/>
      <c r="M212" s="213"/>
      <c r="N212" s="51"/>
      <c r="O212" s="63"/>
      <c r="P212" s="51"/>
      <c r="Q212" s="51"/>
      <c r="R212" s="63"/>
      <c r="S212" s="51"/>
      <c r="T212" s="63"/>
      <c r="U212" s="51"/>
      <c r="V212" s="63"/>
      <c r="W212" s="193"/>
      <c r="X212" s="193"/>
      <c r="Y212" s="211"/>
      <c r="Z212" s="195"/>
    </row>
    <row r="213" spans="1:26" s="1" customFormat="1" ht="20.100000000000001" customHeight="1" x14ac:dyDescent="0.25">
      <c r="A213" s="216"/>
      <c r="B213" s="217"/>
      <c r="C213" s="218"/>
      <c r="D213" s="220"/>
      <c r="E213" s="220"/>
      <c r="F213" s="213"/>
      <c r="G213" s="215"/>
      <c r="H213" s="213"/>
      <c r="I213" s="215"/>
      <c r="J213" s="211"/>
      <c r="K213" s="211"/>
      <c r="L213" s="211"/>
      <c r="M213" s="213"/>
      <c r="N213" s="51"/>
      <c r="O213" s="63"/>
      <c r="P213" s="51"/>
      <c r="Q213" s="51"/>
      <c r="R213" s="63"/>
      <c r="S213" s="51"/>
      <c r="T213" s="63"/>
      <c r="U213" s="51"/>
      <c r="V213" s="63"/>
      <c r="W213" s="193"/>
      <c r="X213" s="193"/>
      <c r="Y213" s="211"/>
      <c r="Z213" s="195"/>
    </row>
    <row r="214" spans="1:26" s="1" customFormat="1" ht="20.100000000000001" customHeight="1" x14ac:dyDescent="0.25">
      <c r="A214" s="216"/>
      <c r="B214" s="217"/>
      <c r="C214" s="218"/>
      <c r="D214" s="220" t="s">
        <v>617</v>
      </c>
      <c r="E214" s="220"/>
      <c r="F214" s="213"/>
      <c r="G214" s="215"/>
      <c r="H214" s="213"/>
      <c r="I214" s="215"/>
      <c r="J214" s="211"/>
      <c r="K214" s="211"/>
      <c r="L214" s="211"/>
      <c r="M214" s="213"/>
      <c r="N214" s="51"/>
      <c r="O214" s="63"/>
      <c r="P214" s="51"/>
      <c r="Q214" s="51"/>
      <c r="R214" s="63"/>
      <c r="S214" s="51"/>
      <c r="T214" s="63"/>
      <c r="U214" s="51"/>
      <c r="V214" s="63"/>
      <c r="W214" s="193"/>
      <c r="X214" s="193"/>
      <c r="Y214" s="211"/>
      <c r="Z214" s="195"/>
    </row>
    <row r="215" spans="1:26" s="1" customFormat="1" ht="20.100000000000001" customHeight="1" x14ac:dyDescent="0.25">
      <c r="A215" s="216"/>
      <c r="B215" s="217"/>
      <c r="C215" s="218" t="s">
        <v>617</v>
      </c>
      <c r="D215" s="219" t="s">
        <v>617</v>
      </c>
      <c r="E215" s="219"/>
      <c r="F215" s="212"/>
      <c r="G215" s="214"/>
      <c r="H215" s="212"/>
      <c r="I215" s="214"/>
      <c r="J215" s="210"/>
      <c r="K215" s="210"/>
      <c r="L215" s="210"/>
      <c r="M215" s="212"/>
      <c r="N215" s="51"/>
      <c r="O215" s="63"/>
      <c r="P215" s="51"/>
      <c r="Q215" s="51"/>
      <c r="R215" s="63"/>
      <c r="S215" s="51"/>
      <c r="T215" s="63"/>
      <c r="U215" s="51"/>
      <c r="V215" s="63"/>
      <c r="W215" s="192"/>
      <c r="X215" s="192"/>
      <c r="Y215" s="210"/>
      <c r="Z215" s="194"/>
    </row>
    <row r="216" spans="1:26" s="1" customFormat="1" ht="20.100000000000001" customHeight="1" x14ac:dyDescent="0.25">
      <c r="A216" s="216"/>
      <c r="B216" s="217"/>
      <c r="C216" s="218"/>
      <c r="D216" s="220"/>
      <c r="E216" s="220"/>
      <c r="F216" s="213"/>
      <c r="G216" s="215"/>
      <c r="H216" s="213"/>
      <c r="I216" s="215"/>
      <c r="J216" s="211"/>
      <c r="K216" s="211"/>
      <c r="L216" s="211"/>
      <c r="M216" s="213"/>
      <c r="N216" s="51"/>
      <c r="O216" s="63"/>
      <c r="P216" s="51"/>
      <c r="Q216" s="51"/>
      <c r="R216" s="63"/>
      <c r="S216" s="51"/>
      <c r="T216" s="63"/>
      <c r="U216" s="51"/>
      <c r="V216" s="63"/>
      <c r="W216" s="193"/>
      <c r="X216" s="193"/>
      <c r="Y216" s="211"/>
      <c r="Z216" s="195"/>
    </row>
    <row r="217" spans="1:26" s="1" customFormat="1" ht="20.100000000000001" customHeight="1" x14ac:dyDescent="0.25">
      <c r="A217" s="216"/>
      <c r="B217" s="217"/>
      <c r="C217" s="218"/>
      <c r="D217" s="220"/>
      <c r="E217" s="220"/>
      <c r="F217" s="213"/>
      <c r="G217" s="215"/>
      <c r="H217" s="213"/>
      <c r="I217" s="215"/>
      <c r="J217" s="211"/>
      <c r="K217" s="211"/>
      <c r="L217" s="211"/>
      <c r="M217" s="213"/>
      <c r="N217" s="51"/>
      <c r="O217" s="63"/>
      <c r="P217" s="51"/>
      <c r="Q217" s="51"/>
      <c r="R217" s="63"/>
      <c r="S217" s="51"/>
      <c r="T217" s="63"/>
      <c r="U217" s="51"/>
      <c r="V217" s="63"/>
      <c r="W217" s="193"/>
      <c r="X217" s="193"/>
      <c r="Y217" s="211"/>
      <c r="Z217" s="195"/>
    </row>
    <row r="218" spans="1:26" s="1" customFormat="1" ht="20.100000000000001" customHeight="1" x14ac:dyDescent="0.25">
      <c r="A218" s="216"/>
      <c r="B218" s="217"/>
      <c r="C218" s="218"/>
      <c r="D218" s="220" t="s">
        <v>645</v>
      </c>
      <c r="E218" s="220"/>
      <c r="F218" s="213"/>
      <c r="G218" s="215"/>
      <c r="H218" s="213"/>
      <c r="I218" s="215"/>
      <c r="J218" s="211"/>
      <c r="K218" s="211"/>
      <c r="L218" s="211"/>
      <c r="M218" s="213"/>
      <c r="N218" s="51"/>
      <c r="O218" s="63"/>
      <c r="P218" s="51"/>
      <c r="Q218" s="51"/>
      <c r="R218" s="63"/>
      <c r="S218" s="51"/>
      <c r="T218" s="63"/>
      <c r="U218" s="51"/>
      <c r="V218" s="63"/>
      <c r="W218" s="193"/>
      <c r="X218" s="193"/>
      <c r="Y218" s="211"/>
      <c r="Z218" s="195"/>
    </row>
    <row r="219" spans="1:26" s="1" customFormat="1" ht="20.100000000000001" customHeight="1" x14ac:dyDescent="0.25">
      <c r="A219" s="216"/>
      <c r="B219" s="217"/>
      <c r="C219" s="218"/>
      <c r="D219" s="219"/>
      <c r="E219" s="219"/>
      <c r="F219" s="212"/>
      <c r="G219" s="214"/>
      <c r="H219" s="212"/>
      <c r="I219" s="214"/>
      <c r="J219" s="210"/>
      <c r="K219" s="210"/>
      <c r="L219" s="210"/>
      <c r="M219" s="212"/>
      <c r="N219" s="51"/>
      <c r="O219" s="63"/>
      <c r="P219" s="51"/>
      <c r="Q219" s="51"/>
      <c r="R219" s="63"/>
      <c r="S219" s="51"/>
      <c r="T219" s="63"/>
      <c r="U219" s="51"/>
      <c r="V219" s="63"/>
      <c r="W219" s="192"/>
      <c r="X219" s="192"/>
      <c r="Y219" s="210"/>
      <c r="Z219" s="194"/>
    </row>
    <row r="220" spans="1:26" s="1" customFormat="1" ht="20.100000000000001" customHeight="1" x14ac:dyDescent="0.25">
      <c r="A220" s="216"/>
      <c r="B220" s="217"/>
      <c r="C220" s="218"/>
      <c r="D220" s="220"/>
      <c r="E220" s="220"/>
      <c r="F220" s="213"/>
      <c r="G220" s="215"/>
      <c r="H220" s="213"/>
      <c r="I220" s="215"/>
      <c r="J220" s="211"/>
      <c r="K220" s="211"/>
      <c r="L220" s="211"/>
      <c r="M220" s="213"/>
      <c r="N220" s="51"/>
      <c r="O220" s="63"/>
      <c r="P220" s="51"/>
      <c r="Q220" s="51"/>
      <c r="R220" s="63"/>
      <c r="S220" s="51"/>
      <c r="T220" s="63"/>
      <c r="U220" s="51"/>
      <c r="V220" s="63"/>
      <c r="W220" s="193"/>
      <c r="X220" s="193"/>
      <c r="Y220" s="211"/>
      <c r="Z220" s="195"/>
    </row>
    <row r="221" spans="1:26" s="1" customFormat="1" ht="20.100000000000001" customHeight="1" x14ac:dyDescent="0.25">
      <c r="A221" s="216"/>
      <c r="B221" s="217"/>
      <c r="C221" s="218"/>
      <c r="D221" s="220"/>
      <c r="E221" s="220"/>
      <c r="F221" s="213"/>
      <c r="G221" s="215"/>
      <c r="H221" s="213"/>
      <c r="I221" s="215"/>
      <c r="J221" s="211"/>
      <c r="K221" s="211"/>
      <c r="L221" s="211"/>
      <c r="M221" s="213"/>
      <c r="N221" s="51"/>
      <c r="O221" s="63"/>
      <c r="P221" s="51"/>
      <c r="Q221" s="51"/>
      <c r="R221" s="63"/>
      <c r="S221" s="51"/>
      <c r="T221" s="63"/>
      <c r="U221" s="51"/>
      <c r="V221" s="63"/>
      <c r="W221" s="193"/>
      <c r="X221" s="193"/>
      <c r="Y221" s="211"/>
      <c r="Z221" s="195"/>
    </row>
    <row r="222" spans="1:26" s="1" customFormat="1" ht="20.100000000000001" customHeight="1" x14ac:dyDescent="0.25">
      <c r="A222" s="216"/>
      <c r="B222" s="217"/>
      <c r="C222" s="218"/>
      <c r="D222" s="220"/>
      <c r="E222" s="220"/>
      <c r="F222" s="213"/>
      <c r="G222" s="215"/>
      <c r="H222" s="213"/>
      <c r="I222" s="215"/>
      <c r="J222" s="211"/>
      <c r="K222" s="211"/>
      <c r="L222" s="211"/>
      <c r="M222" s="213"/>
      <c r="N222" s="51"/>
      <c r="O222" s="63"/>
      <c r="P222" s="51"/>
      <c r="Q222" s="51"/>
      <c r="R222" s="63"/>
      <c r="S222" s="51"/>
      <c r="T222" s="63"/>
      <c r="U222" s="51"/>
      <c r="V222" s="63"/>
      <c r="W222" s="193"/>
      <c r="X222" s="193"/>
      <c r="Y222" s="211"/>
      <c r="Z222" s="195"/>
    </row>
    <row r="223" spans="1:26" s="1" customFormat="1" ht="20.100000000000001" customHeight="1" x14ac:dyDescent="0.25">
      <c r="A223" s="216"/>
      <c r="B223" s="217"/>
      <c r="C223" s="218"/>
      <c r="D223" s="219"/>
      <c r="E223" s="219"/>
      <c r="F223" s="212"/>
      <c r="G223" s="214"/>
      <c r="H223" s="212"/>
      <c r="I223" s="214"/>
      <c r="J223" s="210"/>
      <c r="K223" s="210"/>
      <c r="L223" s="210"/>
      <c r="M223" s="212"/>
      <c r="N223" s="51"/>
      <c r="O223" s="63"/>
      <c r="P223" s="51"/>
      <c r="Q223" s="51"/>
      <c r="R223" s="63"/>
      <c r="S223" s="51"/>
      <c r="T223" s="63"/>
      <c r="U223" s="51"/>
      <c r="V223" s="63"/>
      <c r="W223" s="192"/>
      <c r="X223" s="192"/>
      <c r="Y223" s="210"/>
      <c r="Z223" s="194"/>
    </row>
    <row r="224" spans="1:26" s="1" customFormat="1" ht="20.100000000000001" customHeight="1" x14ac:dyDescent="0.25">
      <c r="A224" s="216"/>
      <c r="B224" s="217"/>
      <c r="C224" s="218"/>
      <c r="D224" s="220"/>
      <c r="E224" s="220"/>
      <c r="F224" s="213"/>
      <c r="G224" s="215"/>
      <c r="H224" s="213"/>
      <c r="I224" s="215"/>
      <c r="J224" s="211"/>
      <c r="K224" s="211"/>
      <c r="L224" s="211"/>
      <c r="M224" s="213"/>
      <c r="N224" s="51"/>
      <c r="O224" s="63"/>
      <c r="P224" s="51"/>
      <c r="Q224" s="51"/>
      <c r="R224" s="63"/>
      <c r="S224" s="51"/>
      <c r="T224" s="63"/>
      <c r="U224" s="51"/>
      <c r="V224" s="63"/>
      <c r="W224" s="193"/>
      <c r="X224" s="193"/>
      <c r="Y224" s="211"/>
      <c r="Z224" s="195"/>
    </row>
    <row r="225" spans="1:26" s="1" customFormat="1" ht="20.100000000000001" customHeight="1" x14ac:dyDescent="0.25">
      <c r="A225" s="216"/>
      <c r="B225" s="217"/>
      <c r="C225" s="218"/>
      <c r="D225" s="220"/>
      <c r="E225" s="220"/>
      <c r="F225" s="213"/>
      <c r="G225" s="215"/>
      <c r="H225" s="213"/>
      <c r="I225" s="215"/>
      <c r="J225" s="211"/>
      <c r="K225" s="211"/>
      <c r="L225" s="211"/>
      <c r="M225" s="213"/>
      <c r="N225" s="51"/>
      <c r="O225" s="63"/>
      <c r="P225" s="51"/>
      <c r="Q225" s="51"/>
      <c r="R225" s="63"/>
      <c r="S225" s="51"/>
      <c r="T225" s="63"/>
      <c r="U225" s="51"/>
      <c r="V225" s="63"/>
      <c r="W225" s="193"/>
      <c r="X225" s="193"/>
      <c r="Y225" s="211"/>
      <c r="Z225" s="195"/>
    </row>
    <row r="226" spans="1:26" s="1" customFormat="1" ht="20.100000000000001" customHeight="1" x14ac:dyDescent="0.25">
      <c r="A226" s="216"/>
      <c r="B226" s="217"/>
      <c r="C226" s="218"/>
      <c r="D226" s="220"/>
      <c r="E226" s="220"/>
      <c r="F226" s="213"/>
      <c r="G226" s="215"/>
      <c r="H226" s="213"/>
      <c r="I226" s="215"/>
      <c r="J226" s="211"/>
      <c r="K226" s="211"/>
      <c r="L226" s="211"/>
      <c r="M226" s="213"/>
      <c r="N226" s="51"/>
      <c r="O226" s="63"/>
      <c r="P226" s="51"/>
      <c r="Q226" s="51"/>
      <c r="R226" s="63"/>
      <c r="S226" s="51"/>
      <c r="T226" s="63"/>
      <c r="U226" s="51"/>
      <c r="V226" s="63"/>
      <c r="W226" s="193"/>
      <c r="X226" s="193"/>
      <c r="Y226" s="211"/>
      <c r="Z226" s="195"/>
    </row>
    <row r="227" spans="1:26" s="1" customFormat="1" ht="20.100000000000001" customHeight="1" x14ac:dyDescent="0.25">
      <c r="A227" s="196"/>
      <c r="B227" s="198"/>
      <c r="C227" s="200"/>
      <c r="D227" s="202"/>
      <c r="E227" s="208" t="s">
        <v>675</v>
      </c>
      <c r="F227" s="181">
        <v>24661035</v>
      </c>
      <c r="G227" s="206"/>
      <c r="H227" s="181">
        <v>24661035</v>
      </c>
      <c r="I227" s="206"/>
      <c r="J227" s="207"/>
      <c r="K227" s="207"/>
      <c r="L227" s="207"/>
      <c r="M227" s="181">
        <v>24661035</v>
      </c>
      <c r="N227" s="190"/>
      <c r="O227" s="181"/>
      <c r="P227" s="181"/>
      <c r="Q227" s="183"/>
      <c r="R227" s="181"/>
      <c r="S227" s="183"/>
      <c r="T227" s="181"/>
      <c r="U227" s="183"/>
      <c r="V227" s="181"/>
      <c r="W227" s="192"/>
      <c r="X227" s="192"/>
      <c r="Y227" s="192"/>
      <c r="Z227" s="194"/>
    </row>
    <row r="228" spans="1:26" s="1" customFormat="1" ht="20.100000000000001" customHeight="1" x14ac:dyDescent="0.25">
      <c r="A228" s="197"/>
      <c r="B228" s="199"/>
      <c r="C228" s="201"/>
      <c r="D228" s="203"/>
      <c r="E228" s="209"/>
      <c r="F228" s="189"/>
      <c r="G228" s="186"/>
      <c r="H228" s="189"/>
      <c r="I228" s="186"/>
      <c r="J228" s="188"/>
      <c r="K228" s="188"/>
      <c r="L228" s="188"/>
      <c r="M228" s="189"/>
      <c r="N228" s="191"/>
      <c r="O228" s="182"/>
      <c r="P228" s="182"/>
      <c r="Q228" s="184"/>
      <c r="R228" s="189"/>
      <c r="S228" s="184"/>
      <c r="T228" s="189"/>
      <c r="U228" s="184"/>
      <c r="V228" s="189"/>
      <c r="W228" s="193"/>
      <c r="X228" s="193"/>
      <c r="Y228" s="193"/>
      <c r="Z228" s="195"/>
    </row>
    <row r="229" spans="1:26" s="1" customFormat="1" ht="20.100000000000001" customHeight="1" x14ac:dyDescent="0.25">
      <c r="A229" s="196"/>
      <c r="B229" s="198"/>
      <c r="C229" s="200"/>
      <c r="D229" s="202"/>
      <c r="E229" s="204" t="s">
        <v>676</v>
      </c>
      <c r="F229" s="181">
        <v>1127965</v>
      </c>
      <c r="G229" s="185"/>
      <c r="H229" s="181"/>
      <c r="I229" s="185"/>
      <c r="J229" s="187"/>
      <c r="K229" s="187"/>
      <c r="L229" s="187"/>
      <c r="M229" s="181"/>
      <c r="N229" s="190"/>
      <c r="O229" s="181"/>
      <c r="P229" s="181"/>
      <c r="Q229" s="183"/>
      <c r="R229" s="181"/>
      <c r="S229" s="183"/>
      <c r="T229" s="181"/>
      <c r="U229" s="183"/>
      <c r="V229" s="181"/>
      <c r="W229" s="193"/>
      <c r="X229" s="193"/>
      <c r="Y229" s="193"/>
      <c r="Z229" s="195"/>
    </row>
    <row r="230" spans="1:26" s="1" customFormat="1" ht="20.100000000000001" customHeight="1" x14ac:dyDescent="0.25">
      <c r="A230" s="197"/>
      <c r="B230" s="199"/>
      <c r="C230" s="201"/>
      <c r="D230" s="203"/>
      <c r="E230" s="205"/>
      <c r="F230" s="182"/>
      <c r="G230" s="186"/>
      <c r="H230" s="189"/>
      <c r="I230" s="186"/>
      <c r="J230" s="188"/>
      <c r="K230" s="188"/>
      <c r="L230" s="188"/>
      <c r="M230" s="189"/>
      <c r="N230" s="191"/>
      <c r="O230" s="182"/>
      <c r="P230" s="182"/>
      <c r="Q230" s="184"/>
      <c r="R230" s="182"/>
      <c r="S230" s="184"/>
      <c r="T230" s="182"/>
      <c r="U230" s="184"/>
      <c r="V230" s="182"/>
      <c r="W230" s="193"/>
      <c r="X230" s="193"/>
      <c r="Y230" s="193"/>
      <c r="Z230" s="195"/>
    </row>
    <row r="231" spans="1:26" s="45" customFormat="1" ht="27.95" customHeight="1" x14ac:dyDescent="0.25">
      <c r="A231" s="137" t="s">
        <v>660</v>
      </c>
      <c r="B231" s="138"/>
      <c r="C231" s="138"/>
      <c r="D231" s="138"/>
      <c r="E231" s="138"/>
      <c r="F231" s="138"/>
      <c r="G231" s="138"/>
      <c r="H231" s="138"/>
      <c r="I231" s="138"/>
      <c r="J231" s="138"/>
      <c r="K231" s="138"/>
      <c r="L231" s="138"/>
      <c r="M231" s="138"/>
      <c r="N231" s="138"/>
      <c r="O231" s="138"/>
      <c r="P231" s="138"/>
      <c r="Q231" s="138"/>
      <c r="R231" s="138"/>
      <c r="S231" s="138"/>
      <c r="T231" s="138"/>
      <c r="U231" s="138"/>
      <c r="V231" s="138"/>
      <c r="W231" s="138"/>
      <c r="X231" s="138"/>
      <c r="Y231" s="138"/>
      <c r="Z231" s="138"/>
    </row>
    <row r="232" spans="1:26" s="1" customFormat="1" ht="26.1" customHeight="1" x14ac:dyDescent="0.25">
      <c r="A232" s="139" t="s">
        <v>571</v>
      </c>
      <c r="B232" s="138"/>
      <c r="C232" s="138"/>
      <c r="D232" s="138"/>
      <c r="E232" s="138"/>
      <c r="F232" s="138"/>
      <c r="G232" s="138"/>
      <c r="H232" s="138"/>
      <c r="I232" s="138"/>
      <c r="J232" s="138"/>
      <c r="K232" s="138"/>
      <c r="L232" s="138"/>
      <c r="M232" s="138"/>
      <c r="N232" s="138"/>
      <c r="O232" s="138"/>
      <c r="P232" s="138"/>
      <c r="Q232" s="138"/>
      <c r="R232" s="138"/>
      <c r="S232" s="138"/>
      <c r="T232" s="138"/>
      <c r="U232" s="138"/>
      <c r="V232" s="138"/>
      <c r="W232" s="138"/>
      <c r="X232" s="138"/>
      <c r="Y232" s="138"/>
      <c r="Z232" s="138"/>
    </row>
    <row r="233" spans="1:26" s="46" customFormat="1" ht="21.95" customHeight="1" x14ac:dyDescent="0.3">
      <c r="A233" s="140" t="s">
        <v>572</v>
      </c>
      <c r="B233" s="141"/>
      <c r="C233" s="141"/>
      <c r="D233" s="141"/>
      <c r="E233" s="141"/>
      <c r="F233" s="141"/>
      <c r="G233" s="141"/>
      <c r="H233" s="141"/>
      <c r="I233" s="141"/>
      <c r="J233" s="141"/>
      <c r="K233" s="141"/>
      <c r="L233" s="141"/>
      <c r="M233" s="141"/>
      <c r="N233" s="141"/>
      <c r="O233" s="141"/>
      <c r="P233" s="141"/>
      <c r="Q233" s="141"/>
      <c r="R233" s="141"/>
      <c r="S233" s="141"/>
      <c r="T233" s="141"/>
      <c r="U233" s="141"/>
      <c r="V233" s="141"/>
      <c r="W233" s="141"/>
      <c r="X233" s="141"/>
      <c r="Y233" s="141"/>
      <c r="Z233" s="141"/>
    </row>
    <row r="234" spans="1:26" s="46" customFormat="1" ht="24" customHeight="1" x14ac:dyDescent="0.3">
      <c r="A234" s="142" t="s">
        <v>734</v>
      </c>
      <c r="B234" s="143"/>
      <c r="C234" s="143"/>
      <c r="D234" s="143"/>
      <c r="E234" s="143"/>
      <c r="F234" s="143"/>
      <c r="G234" s="47"/>
      <c r="H234" s="48" t="s">
        <v>574</v>
      </c>
      <c r="I234" s="144">
        <v>6563000</v>
      </c>
      <c r="J234" s="144"/>
      <c r="K234" s="144"/>
      <c r="L234" s="145" t="s">
        <v>575</v>
      </c>
      <c r="M234" s="146"/>
      <c r="N234" s="147">
        <v>0</v>
      </c>
      <c r="O234" s="147"/>
      <c r="P234" s="49"/>
      <c r="Q234" s="148" t="s">
        <v>576</v>
      </c>
      <c r="R234" s="148"/>
      <c r="S234" s="149"/>
      <c r="T234" s="149"/>
      <c r="U234" s="149"/>
      <c r="V234" s="149"/>
      <c r="W234" s="150">
        <v>6563000</v>
      </c>
      <c r="X234" s="150"/>
      <c r="Y234" s="150"/>
      <c r="Z234" s="151"/>
    </row>
    <row r="235" spans="1:26" s="50" customFormat="1" ht="54" customHeight="1" x14ac:dyDescent="0.25">
      <c r="A235" s="154" t="s">
        <v>577</v>
      </c>
      <c r="B235" s="156" t="s">
        <v>578</v>
      </c>
      <c r="C235" s="158" t="s">
        <v>579</v>
      </c>
      <c r="D235" s="159" t="s">
        <v>580</v>
      </c>
      <c r="E235" s="160" t="s">
        <v>581</v>
      </c>
      <c r="F235" s="162" t="s">
        <v>582</v>
      </c>
      <c r="G235" s="152" t="s">
        <v>583</v>
      </c>
      <c r="H235" s="162" t="s">
        <v>584</v>
      </c>
      <c r="I235" s="152" t="s">
        <v>585</v>
      </c>
      <c r="J235" s="152" t="s">
        <v>586</v>
      </c>
      <c r="K235" s="152"/>
      <c r="L235" s="158" t="s">
        <v>587</v>
      </c>
      <c r="M235" s="152" t="s">
        <v>588</v>
      </c>
      <c r="N235" s="166" t="s">
        <v>589</v>
      </c>
      <c r="O235" s="167"/>
      <c r="P235" s="166" t="s">
        <v>590</v>
      </c>
      <c r="Q235" s="167"/>
      <c r="R235" s="167"/>
      <c r="S235" s="167"/>
      <c r="T235" s="167"/>
      <c r="U235" s="167"/>
      <c r="V235" s="168"/>
      <c r="W235" s="158" t="s">
        <v>591</v>
      </c>
      <c r="X235" s="158"/>
      <c r="Y235" s="158" t="s">
        <v>592</v>
      </c>
      <c r="Z235" s="170" t="s">
        <v>661</v>
      </c>
    </row>
    <row r="236" spans="1:26" s="50" customFormat="1" ht="54" customHeight="1" x14ac:dyDescent="0.25">
      <c r="A236" s="155"/>
      <c r="B236" s="157"/>
      <c r="C236" s="158"/>
      <c r="D236" s="159"/>
      <c r="E236" s="161"/>
      <c r="F236" s="163"/>
      <c r="G236" s="164"/>
      <c r="H236" s="163"/>
      <c r="I236" s="164"/>
      <c r="J236" s="104" t="s">
        <v>594</v>
      </c>
      <c r="K236" s="104" t="s">
        <v>595</v>
      </c>
      <c r="L236" s="165"/>
      <c r="M236" s="153"/>
      <c r="N236" s="105" t="s">
        <v>596</v>
      </c>
      <c r="O236" s="105" t="s">
        <v>597</v>
      </c>
      <c r="P236" s="104" t="s">
        <v>598</v>
      </c>
      <c r="Q236" s="104" t="s">
        <v>599</v>
      </c>
      <c r="R236" s="104" t="s">
        <v>597</v>
      </c>
      <c r="S236" s="104" t="s">
        <v>600</v>
      </c>
      <c r="T236" s="104" t="s">
        <v>597</v>
      </c>
      <c r="U236" s="104" t="s">
        <v>600</v>
      </c>
      <c r="V236" s="104" t="s">
        <v>597</v>
      </c>
      <c r="W236" s="104" t="s">
        <v>601</v>
      </c>
      <c r="X236" s="104" t="s">
        <v>602</v>
      </c>
      <c r="Y236" s="169"/>
      <c r="Z236" s="169"/>
    </row>
    <row r="237" spans="1:26" s="1" customFormat="1" ht="20.100000000000001" customHeight="1" x14ac:dyDescent="0.25">
      <c r="A237" s="196" t="s">
        <v>63</v>
      </c>
      <c r="B237" s="217" t="s">
        <v>56</v>
      </c>
      <c r="C237" s="218" t="s">
        <v>735</v>
      </c>
      <c r="D237" s="219" t="s">
        <v>736</v>
      </c>
      <c r="E237" s="219" t="s">
        <v>261</v>
      </c>
      <c r="F237" s="212">
        <v>2180000</v>
      </c>
      <c r="G237" s="214" t="s">
        <v>61</v>
      </c>
      <c r="H237" s="212">
        <v>2180000</v>
      </c>
      <c r="I237" s="214" t="s">
        <v>262</v>
      </c>
      <c r="J237" s="210" t="s">
        <v>262</v>
      </c>
      <c r="K237" s="210" t="s">
        <v>113</v>
      </c>
      <c r="L237" s="210" t="s">
        <v>53</v>
      </c>
      <c r="M237" s="212">
        <v>2180000</v>
      </c>
      <c r="N237" s="51" t="s">
        <v>263</v>
      </c>
      <c r="O237" s="63">
        <v>654000</v>
      </c>
      <c r="P237" s="51" t="s">
        <v>263</v>
      </c>
      <c r="Q237" s="51" t="s">
        <v>264</v>
      </c>
      <c r="R237" s="63">
        <v>654000</v>
      </c>
      <c r="S237" s="51"/>
      <c r="T237" s="63"/>
      <c r="U237" s="51"/>
      <c r="V237" s="63"/>
      <c r="W237" s="221" t="s">
        <v>54</v>
      </c>
      <c r="X237" s="221"/>
      <c r="Y237" s="226" t="s">
        <v>55</v>
      </c>
      <c r="Z237" s="194" t="s">
        <v>12</v>
      </c>
    </row>
    <row r="238" spans="1:26" s="1" customFormat="1" ht="20.100000000000001" customHeight="1" x14ac:dyDescent="0.25">
      <c r="A238" s="229"/>
      <c r="B238" s="217"/>
      <c r="C238" s="218"/>
      <c r="D238" s="220"/>
      <c r="E238" s="230"/>
      <c r="F238" s="213"/>
      <c r="G238" s="215"/>
      <c r="H238" s="213"/>
      <c r="I238" s="215"/>
      <c r="J238" s="211"/>
      <c r="K238" s="211"/>
      <c r="L238" s="211"/>
      <c r="M238" s="213"/>
      <c r="N238" s="51" t="s">
        <v>737</v>
      </c>
      <c r="O238" s="63">
        <v>654000</v>
      </c>
      <c r="P238" s="51" t="s">
        <v>719</v>
      </c>
      <c r="Q238" s="51" t="s">
        <v>738</v>
      </c>
      <c r="R238" s="63">
        <v>654000</v>
      </c>
      <c r="S238" s="51"/>
      <c r="T238" s="63"/>
      <c r="U238" s="51"/>
      <c r="V238" s="63"/>
      <c r="W238" s="222"/>
      <c r="X238" s="224"/>
      <c r="Y238" s="227"/>
      <c r="Z238" s="195"/>
    </row>
    <row r="239" spans="1:26" s="1" customFormat="1" ht="20.100000000000001" customHeight="1" x14ac:dyDescent="0.25">
      <c r="A239" s="229"/>
      <c r="B239" s="217"/>
      <c r="C239" s="218"/>
      <c r="D239" s="220"/>
      <c r="E239" s="230"/>
      <c r="F239" s="213"/>
      <c r="G239" s="215"/>
      <c r="H239" s="213"/>
      <c r="I239" s="215"/>
      <c r="J239" s="211"/>
      <c r="K239" s="211"/>
      <c r="L239" s="211"/>
      <c r="M239" s="213"/>
      <c r="N239" s="51" t="s">
        <v>113</v>
      </c>
      <c r="O239" s="63">
        <v>872000</v>
      </c>
      <c r="P239" s="51" t="s">
        <v>622</v>
      </c>
      <c r="Q239" s="51" t="s">
        <v>739</v>
      </c>
      <c r="R239" s="63">
        <v>872000</v>
      </c>
      <c r="S239" s="51"/>
      <c r="T239" s="63"/>
      <c r="U239" s="51"/>
      <c r="V239" s="63"/>
      <c r="W239" s="222"/>
      <c r="X239" s="224"/>
      <c r="Y239" s="227"/>
      <c r="Z239" s="195"/>
    </row>
    <row r="240" spans="1:26" s="1" customFormat="1" ht="20.100000000000001" customHeight="1" x14ac:dyDescent="0.25">
      <c r="A240" s="197"/>
      <c r="B240" s="217"/>
      <c r="C240" s="218"/>
      <c r="D240" s="220"/>
      <c r="E240" s="230"/>
      <c r="F240" s="213"/>
      <c r="G240" s="215"/>
      <c r="H240" s="213"/>
      <c r="I240" s="215"/>
      <c r="J240" s="211"/>
      <c r="K240" s="211"/>
      <c r="L240" s="211"/>
      <c r="M240" s="213"/>
      <c r="N240" s="51" t="s">
        <v>53</v>
      </c>
      <c r="O240" s="63"/>
      <c r="P240" s="51"/>
      <c r="Q240" s="51"/>
      <c r="R240" s="63"/>
      <c r="S240" s="51"/>
      <c r="T240" s="63"/>
      <c r="U240" s="51"/>
      <c r="V240" s="63"/>
      <c r="W240" s="223"/>
      <c r="X240" s="225"/>
      <c r="Y240" s="228"/>
      <c r="Z240" s="195"/>
    </row>
    <row r="241" spans="1:26" s="1" customFormat="1" ht="20.100000000000001" customHeight="1" x14ac:dyDescent="0.25">
      <c r="A241" s="216" t="s">
        <v>63</v>
      </c>
      <c r="B241" s="217" t="s">
        <v>52</v>
      </c>
      <c r="C241" s="218" t="s">
        <v>740</v>
      </c>
      <c r="D241" s="219" t="s">
        <v>693</v>
      </c>
      <c r="E241" s="219" t="s">
        <v>265</v>
      </c>
      <c r="F241" s="212">
        <v>2790000</v>
      </c>
      <c r="G241" s="214" t="s">
        <v>266</v>
      </c>
      <c r="H241" s="212">
        <v>2790000</v>
      </c>
      <c r="I241" s="214" t="s">
        <v>112</v>
      </c>
      <c r="J241" s="210" t="s">
        <v>112</v>
      </c>
      <c r="K241" s="210" t="s">
        <v>113</v>
      </c>
      <c r="L241" s="210" t="s">
        <v>53</v>
      </c>
      <c r="M241" s="212">
        <v>2790000</v>
      </c>
      <c r="N241" s="51" t="s">
        <v>112</v>
      </c>
      <c r="O241" s="63">
        <v>837000</v>
      </c>
      <c r="P241" s="51" t="s">
        <v>238</v>
      </c>
      <c r="Q241" s="51" t="s">
        <v>267</v>
      </c>
      <c r="R241" s="63">
        <v>837000</v>
      </c>
      <c r="S241" s="51"/>
      <c r="T241" s="63"/>
      <c r="U241" s="51"/>
      <c r="V241" s="63"/>
      <c r="W241" s="192" t="s">
        <v>54</v>
      </c>
      <c r="X241" s="192"/>
      <c r="Y241" s="210" t="s">
        <v>55</v>
      </c>
      <c r="Z241" s="194" t="s">
        <v>268</v>
      </c>
    </row>
    <row r="242" spans="1:26" s="1" customFormat="1" ht="20.100000000000001" customHeight="1" x14ac:dyDescent="0.25">
      <c r="A242" s="216"/>
      <c r="B242" s="217"/>
      <c r="C242" s="218"/>
      <c r="D242" s="220"/>
      <c r="E242" s="220"/>
      <c r="F242" s="213"/>
      <c r="G242" s="215"/>
      <c r="H242" s="213"/>
      <c r="I242" s="215"/>
      <c r="J242" s="211"/>
      <c r="K242" s="211"/>
      <c r="L242" s="211"/>
      <c r="M242" s="213"/>
      <c r="N242" s="51" t="s">
        <v>606</v>
      </c>
      <c r="O242" s="63">
        <v>837000</v>
      </c>
      <c r="P242" s="51" t="s">
        <v>741</v>
      </c>
      <c r="Q242" s="51" t="s">
        <v>742</v>
      </c>
      <c r="R242" s="63">
        <v>837000</v>
      </c>
      <c r="S242" s="51"/>
      <c r="T242" s="63"/>
      <c r="U242" s="51"/>
      <c r="V242" s="63"/>
      <c r="W242" s="193"/>
      <c r="X242" s="193"/>
      <c r="Y242" s="211"/>
      <c r="Z242" s="195"/>
    </row>
    <row r="243" spans="1:26" s="1" customFormat="1" ht="20.100000000000001" customHeight="1" x14ac:dyDescent="0.25">
      <c r="A243" s="216"/>
      <c r="B243" s="217"/>
      <c r="C243" s="218"/>
      <c r="D243" s="220"/>
      <c r="E243" s="220"/>
      <c r="F243" s="213"/>
      <c r="G243" s="215"/>
      <c r="H243" s="213"/>
      <c r="I243" s="215"/>
      <c r="J243" s="211"/>
      <c r="K243" s="211"/>
      <c r="L243" s="211"/>
      <c r="M243" s="213"/>
      <c r="N243" s="51" t="s">
        <v>113</v>
      </c>
      <c r="O243" s="63">
        <v>1116000</v>
      </c>
      <c r="P243" s="51" t="s">
        <v>622</v>
      </c>
      <c r="Q243" s="51" t="s">
        <v>743</v>
      </c>
      <c r="R243" s="63">
        <v>1116000</v>
      </c>
      <c r="S243" s="51"/>
      <c r="T243" s="63"/>
      <c r="U243" s="51"/>
      <c r="V243" s="63"/>
      <c r="W243" s="193"/>
      <c r="X243" s="193"/>
      <c r="Y243" s="211"/>
      <c r="Z243" s="195"/>
    </row>
    <row r="244" spans="1:26" s="1" customFormat="1" ht="20.100000000000001" customHeight="1" x14ac:dyDescent="0.25">
      <c r="A244" s="216"/>
      <c r="B244" s="217"/>
      <c r="C244" s="218"/>
      <c r="D244" s="220" t="s">
        <v>617</v>
      </c>
      <c r="E244" s="220"/>
      <c r="F244" s="213"/>
      <c r="G244" s="215"/>
      <c r="H244" s="213"/>
      <c r="I244" s="215"/>
      <c r="J244" s="211"/>
      <c r="K244" s="211"/>
      <c r="L244" s="211"/>
      <c r="M244" s="213"/>
      <c r="N244" s="51" t="s">
        <v>53</v>
      </c>
      <c r="O244" s="63"/>
      <c r="P244" s="51"/>
      <c r="Q244" s="51"/>
      <c r="R244" s="63"/>
      <c r="S244" s="51"/>
      <c r="T244" s="63"/>
      <c r="U244" s="51"/>
      <c r="V244" s="63"/>
      <c r="W244" s="193"/>
      <c r="X244" s="193"/>
      <c r="Y244" s="211"/>
      <c r="Z244" s="195"/>
    </row>
    <row r="245" spans="1:26" s="1" customFormat="1" ht="20.100000000000001" customHeight="1" x14ac:dyDescent="0.25">
      <c r="A245" s="216" t="s">
        <v>63</v>
      </c>
      <c r="B245" s="217" t="s">
        <v>70</v>
      </c>
      <c r="C245" s="218" t="s">
        <v>744</v>
      </c>
      <c r="D245" s="219" t="s">
        <v>745</v>
      </c>
      <c r="E245" s="219" t="s">
        <v>558</v>
      </c>
      <c r="F245" s="212">
        <v>513000</v>
      </c>
      <c r="G245" s="214" t="s">
        <v>126</v>
      </c>
      <c r="H245" s="212">
        <v>513000</v>
      </c>
      <c r="I245" s="214" t="s">
        <v>127</v>
      </c>
      <c r="J245" s="210" t="s">
        <v>127</v>
      </c>
      <c r="K245" s="210" t="s">
        <v>113</v>
      </c>
      <c r="L245" s="210" t="s">
        <v>53</v>
      </c>
      <c r="M245" s="212">
        <v>513000</v>
      </c>
      <c r="N245" s="51" t="s">
        <v>135</v>
      </c>
      <c r="O245" s="63">
        <v>153900</v>
      </c>
      <c r="P245" s="51" t="s">
        <v>271</v>
      </c>
      <c r="Q245" s="51" t="s">
        <v>68</v>
      </c>
      <c r="R245" s="63">
        <v>153900</v>
      </c>
      <c r="S245" s="51"/>
      <c r="T245" s="63"/>
      <c r="U245" s="51"/>
      <c r="V245" s="63"/>
      <c r="W245" s="192"/>
      <c r="X245" s="192"/>
      <c r="Y245" s="210" t="s">
        <v>55</v>
      </c>
      <c r="Z245" s="194" t="s">
        <v>53</v>
      </c>
    </row>
    <row r="246" spans="1:26" s="1" customFormat="1" ht="20.100000000000001" customHeight="1" x14ac:dyDescent="0.25">
      <c r="A246" s="216"/>
      <c r="B246" s="217"/>
      <c r="C246" s="218"/>
      <c r="D246" s="220"/>
      <c r="E246" s="220"/>
      <c r="F246" s="213"/>
      <c r="G246" s="215"/>
      <c r="H246" s="213"/>
      <c r="I246" s="215"/>
      <c r="J246" s="211"/>
      <c r="K246" s="211"/>
      <c r="L246" s="211"/>
      <c r="M246" s="213"/>
      <c r="N246" s="51" t="s">
        <v>606</v>
      </c>
      <c r="O246" s="63">
        <v>153900</v>
      </c>
      <c r="P246" s="51" t="s">
        <v>619</v>
      </c>
      <c r="Q246" s="51" t="s">
        <v>746</v>
      </c>
      <c r="R246" s="63">
        <v>144666</v>
      </c>
      <c r="S246" s="51"/>
      <c r="T246" s="63"/>
      <c r="U246" s="51"/>
      <c r="V246" s="63"/>
      <c r="W246" s="193"/>
      <c r="X246" s="193"/>
      <c r="Y246" s="211"/>
      <c r="Z246" s="195"/>
    </row>
    <row r="247" spans="1:26" s="1" customFormat="1" ht="20.100000000000001" customHeight="1" x14ac:dyDescent="0.25">
      <c r="A247" s="216"/>
      <c r="B247" s="217"/>
      <c r="C247" s="218"/>
      <c r="D247" s="220"/>
      <c r="E247" s="220"/>
      <c r="F247" s="213"/>
      <c r="G247" s="215"/>
      <c r="H247" s="213"/>
      <c r="I247" s="215"/>
      <c r="J247" s="211"/>
      <c r="K247" s="211"/>
      <c r="L247" s="211"/>
      <c r="M247" s="213"/>
      <c r="N247" s="51" t="s">
        <v>113</v>
      </c>
      <c r="O247" s="63">
        <v>205200</v>
      </c>
      <c r="P247" s="51" t="s">
        <v>619</v>
      </c>
      <c r="Q247" s="51" t="s">
        <v>747</v>
      </c>
      <c r="R247" s="63">
        <v>9234</v>
      </c>
      <c r="S247" s="51"/>
      <c r="T247" s="63"/>
      <c r="U247" s="51"/>
      <c r="V247" s="63"/>
      <c r="W247" s="193"/>
      <c r="X247" s="193"/>
      <c r="Y247" s="211"/>
      <c r="Z247" s="195"/>
    </row>
    <row r="248" spans="1:26" s="1" customFormat="1" ht="20.100000000000001" customHeight="1" x14ac:dyDescent="0.25">
      <c r="A248" s="216"/>
      <c r="B248" s="217"/>
      <c r="C248" s="218"/>
      <c r="D248" s="220" t="s">
        <v>617</v>
      </c>
      <c r="E248" s="220"/>
      <c r="F248" s="213"/>
      <c r="G248" s="215"/>
      <c r="H248" s="213"/>
      <c r="I248" s="215"/>
      <c r="J248" s="211"/>
      <c r="K248" s="211"/>
      <c r="L248" s="211"/>
      <c r="M248" s="213"/>
      <c r="N248" s="51" t="s">
        <v>53</v>
      </c>
      <c r="O248" s="63"/>
      <c r="P248" s="51" t="s">
        <v>748</v>
      </c>
      <c r="Q248" s="51" t="s">
        <v>749</v>
      </c>
      <c r="R248" s="63">
        <v>205200</v>
      </c>
      <c r="S248" s="51"/>
      <c r="T248" s="63"/>
      <c r="U248" s="51"/>
      <c r="V248" s="63"/>
      <c r="W248" s="193"/>
      <c r="X248" s="193"/>
      <c r="Y248" s="211"/>
      <c r="Z248" s="195"/>
    </row>
    <row r="249" spans="1:26" s="1" customFormat="1" ht="20.100000000000001" customHeight="1" x14ac:dyDescent="0.25">
      <c r="A249" s="216" t="s">
        <v>51</v>
      </c>
      <c r="B249" s="217" t="s">
        <v>52</v>
      </c>
      <c r="C249" s="218" t="s">
        <v>617</v>
      </c>
      <c r="D249" s="219" t="s">
        <v>617</v>
      </c>
      <c r="E249" s="219" t="s">
        <v>560</v>
      </c>
      <c r="F249" s="212">
        <v>1080000</v>
      </c>
      <c r="G249" s="214" t="s">
        <v>53</v>
      </c>
      <c r="H249" s="212">
        <v>1080000</v>
      </c>
      <c r="I249" s="214" t="s">
        <v>53</v>
      </c>
      <c r="J249" s="210" t="s">
        <v>53</v>
      </c>
      <c r="K249" s="210" t="s">
        <v>53</v>
      </c>
      <c r="L249" s="210" t="s">
        <v>53</v>
      </c>
      <c r="M249" s="212">
        <v>0</v>
      </c>
      <c r="N249" s="51" t="s">
        <v>53</v>
      </c>
      <c r="O249" s="63"/>
      <c r="P249" s="51"/>
      <c r="Q249" s="51"/>
      <c r="R249" s="63"/>
      <c r="S249" s="51"/>
      <c r="T249" s="63"/>
      <c r="U249" s="51"/>
      <c r="V249" s="63"/>
      <c r="W249" s="192"/>
      <c r="X249" s="192"/>
      <c r="Y249" s="210" t="s">
        <v>55</v>
      </c>
      <c r="Z249" s="194" t="s">
        <v>53</v>
      </c>
    </row>
    <row r="250" spans="1:26" s="1" customFormat="1" ht="20.100000000000001" customHeight="1" x14ac:dyDescent="0.25">
      <c r="A250" s="216"/>
      <c r="B250" s="217"/>
      <c r="C250" s="218"/>
      <c r="D250" s="220"/>
      <c r="E250" s="220"/>
      <c r="F250" s="213"/>
      <c r="G250" s="215"/>
      <c r="H250" s="213"/>
      <c r="I250" s="215"/>
      <c r="J250" s="211"/>
      <c r="K250" s="211"/>
      <c r="L250" s="211"/>
      <c r="M250" s="213"/>
      <c r="N250" s="51" t="s">
        <v>53</v>
      </c>
      <c r="O250" s="63"/>
      <c r="P250" s="51"/>
      <c r="Q250" s="51"/>
      <c r="R250" s="63"/>
      <c r="S250" s="51"/>
      <c r="T250" s="63"/>
      <c r="U250" s="51"/>
      <c r="V250" s="63"/>
      <c r="W250" s="193"/>
      <c r="X250" s="193"/>
      <c r="Y250" s="211"/>
      <c r="Z250" s="195"/>
    </row>
    <row r="251" spans="1:26" s="1" customFormat="1" ht="20.100000000000001" customHeight="1" x14ac:dyDescent="0.25">
      <c r="A251" s="216"/>
      <c r="B251" s="217"/>
      <c r="C251" s="218"/>
      <c r="D251" s="220"/>
      <c r="E251" s="220"/>
      <c r="F251" s="213"/>
      <c r="G251" s="215"/>
      <c r="H251" s="213"/>
      <c r="I251" s="215"/>
      <c r="J251" s="211"/>
      <c r="K251" s="211"/>
      <c r="L251" s="211"/>
      <c r="M251" s="213"/>
      <c r="N251" s="51" t="s">
        <v>53</v>
      </c>
      <c r="O251" s="63"/>
      <c r="P251" s="51"/>
      <c r="Q251" s="51"/>
      <c r="R251" s="63"/>
      <c r="S251" s="51"/>
      <c r="T251" s="63"/>
      <c r="U251" s="51"/>
      <c r="V251" s="63"/>
      <c r="W251" s="193"/>
      <c r="X251" s="193"/>
      <c r="Y251" s="211"/>
      <c r="Z251" s="195"/>
    </row>
    <row r="252" spans="1:26" s="1" customFormat="1" ht="20.100000000000001" customHeight="1" x14ac:dyDescent="0.25">
      <c r="A252" s="216"/>
      <c r="B252" s="217"/>
      <c r="C252" s="218"/>
      <c r="D252" s="220" t="s">
        <v>617</v>
      </c>
      <c r="E252" s="220"/>
      <c r="F252" s="213"/>
      <c r="G252" s="215"/>
      <c r="H252" s="213"/>
      <c r="I252" s="215"/>
      <c r="J252" s="211"/>
      <c r="K252" s="211"/>
      <c r="L252" s="211"/>
      <c r="M252" s="213"/>
      <c r="N252" s="51" t="s">
        <v>53</v>
      </c>
      <c r="O252" s="63"/>
      <c r="P252" s="51"/>
      <c r="Q252" s="51"/>
      <c r="R252" s="63"/>
      <c r="S252" s="51"/>
      <c r="T252" s="63"/>
      <c r="U252" s="51"/>
      <c r="V252" s="63"/>
      <c r="W252" s="193"/>
      <c r="X252" s="193"/>
      <c r="Y252" s="211"/>
      <c r="Z252" s="195"/>
    </row>
    <row r="253" spans="1:26" s="1" customFormat="1" ht="20.100000000000001" customHeight="1" x14ac:dyDescent="0.25">
      <c r="A253" s="216"/>
      <c r="B253" s="217"/>
      <c r="C253" s="218" t="s">
        <v>617</v>
      </c>
      <c r="D253" s="219" t="s">
        <v>617</v>
      </c>
      <c r="E253" s="219"/>
      <c r="F253" s="212"/>
      <c r="G253" s="214"/>
      <c r="H253" s="212"/>
      <c r="I253" s="214"/>
      <c r="J253" s="210"/>
      <c r="K253" s="210"/>
      <c r="L253" s="210"/>
      <c r="M253" s="212"/>
      <c r="N253" s="51"/>
      <c r="O253" s="63"/>
      <c r="P253" s="51"/>
      <c r="Q253" s="51"/>
      <c r="R253" s="63"/>
      <c r="S253" s="51"/>
      <c r="T253" s="63"/>
      <c r="U253" s="51"/>
      <c r="V253" s="63"/>
      <c r="W253" s="192"/>
      <c r="X253" s="192"/>
      <c r="Y253" s="210"/>
      <c r="Z253" s="194"/>
    </row>
    <row r="254" spans="1:26" s="1" customFormat="1" ht="20.100000000000001" customHeight="1" x14ac:dyDescent="0.25">
      <c r="A254" s="216"/>
      <c r="B254" s="217"/>
      <c r="C254" s="218"/>
      <c r="D254" s="220"/>
      <c r="E254" s="220"/>
      <c r="F254" s="213"/>
      <c r="G254" s="215"/>
      <c r="H254" s="213"/>
      <c r="I254" s="215"/>
      <c r="J254" s="211"/>
      <c r="K254" s="211"/>
      <c r="L254" s="211"/>
      <c r="M254" s="213"/>
      <c r="N254" s="51"/>
      <c r="O254" s="63"/>
      <c r="P254" s="51"/>
      <c r="Q254" s="51"/>
      <c r="R254" s="63"/>
      <c r="S254" s="51"/>
      <c r="T254" s="63"/>
      <c r="U254" s="51"/>
      <c r="V254" s="63"/>
      <c r="W254" s="193"/>
      <c r="X254" s="193"/>
      <c r="Y254" s="211"/>
      <c r="Z254" s="195"/>
    </row>
    <row r="255" spans="1:26" s="1" customFormat="1" ht="20.100000000000001" customHeight="1" x14ac:dyDescent="0.25">
      <c r="A255" s="216"/>
      <c r="B255" s="217"/>
      <c r="C255" s="218"/>
      <c r="D255" s="220"/>
      <c r="E255" s="220"/>
      <c r="F255" s="213"/>
      <c r="G255" s="215"/>
      <c r="H255" s="213"/>
      <c r="I255" s="215"/>
      <c r="J255" s="211"/>
      <c r="K255" s="211"/>
      <c r="L255" s="211"/>
      <c r="M255" s="213"/>
      <c r="N255" s="51"/>
      <c r="O255" s="63"/>
      <c r="P255" s="51"/>
      <c r="Q255" s="51"/>
      <c r="R255" s="63"/>
      <c r="S255" s="51"/>
      <c r="T255" s="63"/>
      <c r="U255" s="51"/>
      <c r="V255" s="63"/>
      <c r="W255" s="193"/>
      <c r="X255" s="193"/>
      <c r="Y255" s="211"/>
      <c r="Z255" s="195"/>
    </row>
    <row r="256" spans="1:26" s="1" customFormat="1" ht="20.100000000000001" customHeight="1" x14ac:dyDescent="0.25">
      <c r="A256" s="216"/>
      <c r="B256" s="217"/>
      <c r="C256" s="218"/>
      <c r="D256" s="220" t="s">
        <v>617</v>
      </c>
      <c r="E256" s="220"/>
      <c r="F256" s="213"/>
      <c r="G256" s="215"/>
      <c r="H256" s="213"/>
      <c r="I256" s="215"/>
      <c r="J256" s="211"/>
      <c r="K256" s="211"/>
      <c r="L256" s="211"/>
      <c r="M256" s="213"/>
      <c r="N256" s="51"/>
      <c r="O256" s="63"/>
      <c r="P256" s="51"/>
      <c r="Q256" s="51"/>
      <c r="R256" s="63"/>
      <c r="S256" s="51"/>
      <c r="T256" s="63"/>
      <c r="U256" s="51"/>
      <c r="V256" s="63"/>
      <c r="W256" s="193"/>
      <c r="X256" s="193"/>
      <c r="Y256" s="211"/>
      <c r="Z256" s="195"/>
    </row>
    <row r="257" spans="1:26" s="1" customFormat="1" ht="20.100000000000001" customHeight="1" x14ac:dyDescent="0.25">
      <c r="A257" s="216"/>
      <c r="B257" s="217"/>
      <c r="C257" s="218" t="s">
        <v>617</v>
      </c>
      <c r="D257" s="219" t="s">
        <v>617</v>
      </c>
      <c r="E257" s="219"/>
      <c r="F257" s="212"/>
      <c r="G257" s="214"/>
      <c r="H257" s="212"/>
      <c r="I257" s="214"/>
      <c r="J257" s="210"/>
      <c r="K257" s="210"/>
      <c r="L257" s="210"/>
      <c r="M257" s="212"/>
      <c r="N257" s="51"/>
      <c r="O257" s="63"/>
      <c r="P257" s="51"/>
      <c r="Q257" s="51"/>
      <c r="R257" s="63"/>
      <c r="S257" s="51"/>
      <c r="T257" s="63"/>
      <c r="U257" s="51"/>
      <c r="V257" s="63"/>
      <c r="W257" s="192"/>
      <c r="X257" s="192"/>
      <c r="Y257" s="210"/>
      <c r="Z257" s="194"/>
    </row>
    <row r="258" spans="1:26" s="1" customFormat="1" ht="20.100000000000001" customHeight="1" x14ac:dyDescent="0.25">
      <c r="A258" s="216"/>
      <c r="B258" s="217"/>
      <c r="C258" s="218"/>
      <c r="D258" s="220"/>
      <c r="E258" s="220"/>
      <c r="F258" s="213"/>
      <c r="G258" s="215"/>
      <c r="H258" s="213"/>
      <c r="I258" s="215"/>
      <c r="J258" s="211"/>
      <c r="K258" s="211"/>
      <c r="L258" s="211"/>
      <c r="M258" s="213"/>
      <c r="N258" s="51"/>
      <c r="O258" s="63"/>
      <c r="P258" s="51"/>
      <c r="Q258" s="51"/>
      <c r="R258" s="63"/>
      <c r="S258" s="51"/>
      <c r="T258" s="63"/>
      <c r="U258" s="51"/>
      <c r="V258" s="63"/>
      <c r="W258" s="193"/>
      <c r="X258" s="193"/>
      <c r="Y258" s="211"/>
      <c r="Z258" s="195"/>
    </row>
    <row r="259" spans="1:26" s="1" customFormat="1" ht="20.100000000000001" customHeight="1" x14ac:dyDescent="0.25">
      <c r="A259" s="216"/>
      <c r="B259" s="217"/>
      <c r="C259" s="218"/>
      <c r="D259" s="220"/>
      <c r="E259" s="220"/>
      <c r="F259" s="213"/>
      <c r="G259" s="215"/>
      <c r="H259" s="213"/>
      <c r="I259" s="215"/>
      <c r="J259" s="211"/>
      <c r="K259" s="211"/>
      <c r="L259" s="211"/>
      <c r="M259" s="213"/>
      <c r="N259" s="51"/>
      <c r="O259" s="63"/>
      <c r="P259" s="51"/>
      <c r="Q259" s="51"/>
      <c r="R259" s="63"/>
      <c r="S259" s="51"/>
      <c r="T259" s="63"/>
      <c r="U259" s="51"/>
      <c r="V259" s="63"/>
      <c r="W259" s="193"/>
      <c r="X259" s="193"/>
      <c r="Y259" s="211"/>
      <c r="Z259" s="195"/>
    </row>
    <row r="260" spans="1:26" s="1" customFormat="1" ht="20.100000000000001" customHeight="1" x14ac:dyDescent="0.25">
      <c r="A260" s="216"/>
      <c r="B260" s="217"/>
      <c r="C260" s="218"/>
      <c r="D260" s="220" t="s">
        <v>617</v>
      </c>
      <c r="E260" s="220"/>
      <c r="F260" s="213"/>
      <c r="G260" s="215"/>
      <c r="H260" s="213"/>
      <c r="I260" s="215"/>
      <c r="J260" s="211"/>
      <c r="K260" s="211"/>
      <c r="L260" s="211"/>
      <c r="M260" s="213"/>
      <c r="N260" s="51"/>
      <c r="O260" s="63"/>
      <c r="P260" s="51"/>
      <c r="Q260" s="51"/>
      <c r="R260" s="63"/>
      <c r="S260" s="51"/>
      <c r="T260" s="63"/>
      <c r="U260" s="51"/>
      <c r="V260" s="63"/>
      <c r="W260" s="193"/>
      <c r="X260" s="193"/>
      <c r="Y260" s="211"/>
      <c r="Z260" s="195"/>
    </row>
    <row r="261" spans="1:26" s="1" customFormat="1" ht="20.100000000000001" customHeight="1" x14ac:dyDescent="0.25">
      <c r="A261" s="216"/>
      <c r="B261" s="217"/>
      <c r="C261" s="218" t="s">
        <v>617</v>
      </c>
      <c r="D261" s="219" t="s">
        <v>617</v>
      </c>
      <c r="E261" s="219"/>
      <c r="F261" s="212"/>
      <c r="G261" s="214"/>
      <c r="H261" s="212"/>
      <c r="I261" s="214"/>
      <c r="J261" s="210"/>
      <c r="K261" s="210"/>
      <c r="L261" s="210"/>
      <c r="M261" s="212"/>
      <c r="N261" s="51"/>
      <c r="O261" s="63"/>
      <c r="P261" s="51"/>
      <c r="Q261" s="51"/>
      <c r="R261" s="63"/>
      <c r="S261" s="51"/>
      <c r="T261" s="63"/>
      <c r="U261" s="51"/>
      <c r="V261" s="63"/>
      <c r="W261" s="192"/>
      <c r="X261" s="192"/>
      <c r="Y261" s="210"/>
      <c r="Z261" s="194"/>
    </row>
    <row r="262" spans="1:26" s="1" customFormat="1" ht="20.100000000000001" customHeight="1" x14ac:dyDescent="0.25">
      <c r="A262" s="216"/>
      <c r="B262" s="217"/>
      <c r="C262" s="218"/>
      <c r="D262" s="220"/>
      <c r="E262" s="220"/>
      <c r="F262" s="213"/>
      <c r="G262" s="215"/>
      <c r="H262" s="213"/>
      <c r="I262" s="215"/>
      <c r="J262" s="211"/>
      <c r="K262" s="211"/>
      <c r="L262" s="211"/>
      <c r="M262" s="213"/>
      <c r="N262" s="51"/>
      <c r="O262" s="63"/>
      <c r="P262" s="51"/>
      <c r="Q262" s="51"/>
      <c r="R262" s="63"/>
      <c r="S262" s="51"/>
      <c r="T262" s="63"/>
      <c r="U262" s="51"/>
      <c r="V262" s="63"/>
      <c r="W262" s="193"/>
      <c r="X262" s="193"/>
      <c r="Y262" s="211"/>
      <c r="Z262" s="195"/>
    </row>
    <row r="263" spans="1:26" s="1" customFormat="1" ht="20.100000000000001" customHeight="1" x14ac:dyDescent="0.25">
      <c r="A263" s="216"/>
      <c r="B263" s="217"/>
      <c r="C263" s="218"/>
      <c r="D263" s="220"/>
      <c r="E263" s="220"/>
      <c r="F263" s="213"/>
      <c r="G263" s="215"/>
      <c r="H263" s="213"/>
      <c r="I263" s="215"/>
      <c r="J263" s="211"/>
      <c r="K263" s="211"/>
      <c r="L263" s="211"/>
      <c r="M263" s="213"/>
      <c r="N263" s="51"/>
      <c r="O263" s="63"/>
      <c r="P263" s="51"/>
      <c r="Q263" s="51"/>
      <c r="R263" s="63"/>
      <c r="S263" s="51"/>
      <c r="T263" s="63"/>
      <c r="U263" s="51"/>
      <c r="V263" s="63"/>
      <c r="W263" s="193"/>
      <c r="X263" s="193"/>
      <c r="Y263" s="211"/>
      <c r="Z263" s="195"/>
    </row>
    <row r="264" spans="1:26" s="1" customFormat="1" ht="20.100000000000001" customHeight="1" x14ac:dyDescent="0.25">
      <c r="A264" s="216"/>
      <c r="B264" s="217"/>
      <c r="C264" s="218"/>
      <c r="D264" s="220" t="s">
        <v>645</v>
      </c>
      <c r="E264" s="220"/>
      <c r="F264" s="213"/>
      <c r="G264" s="215"/>
      <c r="H264" s="213"/>
      <c r="I264" s="215"/>
      <c r="J264" s="211"/>
      <c r="K264" s="211"/>
      <c r="L264" s="211"/>
      <c r="M264" s="213"/>
      <c r="N264" s="51"/>
      <c r="O264" s="63"/>
      <c r="P264" s="51"/>
      <c r="Q264" s="51"/>
      <c r="R264" s="63"/>
      <c r="S264" s="51"/>
      <c r="T264" s="63"/>
      <c r="U264" s="51"/>
      <c r="V264" s="63"/>
      <c r="W264" s="193"/>
      <c r="X264" s="193"/>
      <c r="Y264" s="211"/>
      <c r="Z264" s="195"/>
    </row>
    <row r="265" spans="1:26" s="1" customFormat="1" ht="20.100000000000001" customHeight="1" x14ac:dyDescent="0.25">
      <c r="A265" s="216"/>
      <c r="B265" s="217"/>
      <c r="C265" s="218"/>
      <c r="D265" s="219"/>
      <c r="E265" s="219"/>
      <c r="F265" s="212"/>
      <c r="G265" s="214"/>
      <c r="H265" s="212"/>
      <c r="I265" s="214"/>
      <c r="J265" s="210"/>
      <c r="K265" s="210"/>
      <c r="L265" s="210"/>
      <c r="M265" s="212"/>
      <c r="N265" s="51"/>
      <c r="O265" s="63"/>
      <c r="P265" s="51"/>
      <c r="Q265" s="51"/>
      <c r="R265" s="63"/>
      <c r="S265" s="51"/>
      <c r="T265" s="63"/>
      <c r="U265" s="51"/>
      <c r="V265" s="63"/>
      <c r="W265" s="192"/>
      <c r="X265" s="192"/>
      <c r="Y265" s="210"/>
      <c r="Z265" s="194"/>
    </row>
    <row r="266" spans="1:26" s="1" customFormat="1" ht="20.100000000000001" customHeight="1" x14ac:dyDescent="0.25">
      <c r="A266" s="216"/>
      <c r="B266" s="217"/>
      <c r="C266" s="218"/>
      <c r="D266" s="220"/>
      <c r="E266" s="220"/>
      <c r="F266" s="213"/>
      <c r="G266" s="215"/>
      <c r="H266" s="213"/>
      <c r="I266" s="215"/>
      <c r="J266" s="211"/>
      <c r="K266" s="211"/>
      <c r="L266" s="211"/>
      <c r="M266" s="213"/>
      <c r="N266" s="51"/>
      <c r="O266" s="63"/>
      <c r="P266" s="51"/>
      <c r="Q266" s="51"/>
      <c r="R266" s="63"/>
      <c r="S266" s="51"/>
      <c r="T266" s="63"/>
      <c r="U266" s="51"/>
      <c r="V266" s="63"/>
      <c r="W266" s="193"/>
      <c r="X266" s="193"/>
      <c r="Y266" s="211"/>
      <c r="Z266" s="195"/>
    </row>
    <row r="267" spans="1:26" s="1" customFormat="1" ht="20.100000000000001" customHeight="1" x14ac:dyDescent="0.25">
      <c r="A267" s="216"/>
      <c r="B267" s="217"/>
      <c r="C267" s="218"/>
      <c r="D267" s="220"/>
      <c r="E267" s="220"/>
      <c r="F267" s="213"/>
      <c r="G267" s="215"/>
      <c r="H267" s="213"/>
      <c r="I267" s="215"/>
      <c r="J267" s="211"/>
      <c r="K267" s="211"/>
      <c r="L267" s="211"/>
      <c r="M267" s="213"/>
      <c r="N267" s="51"/>
      <c r="O267" s="63"/>
      <c r="P267" s="51"/>
      <c r="Q267" s="51"/>
      <c r="R267" s="63"/>
      <c r="S267" s="51"/>
      <c r="T267" s="63"/>
      <c r="U267" s="51"/>
      <c r="V267" s="63"/>
      <c r="W267" s="193"/>
      <c r="X267" s="193"/>
      <c r="Y267" s="211"/>
      <c r="Z267" s="195"/>
    </row>
    <row r="268" spans="1:26" s="1" customFormat="1" ht="20.100000000000001" customHeight="1" x14ac:dyDescent="0.25">
      <c r="A268" s="216"/>
      <c r="B268" s="217"/>
      <c r="C268" s="218"/>
      <c r="D268" s="220"/>
      <c r="E268" s="220"/>
      <c r="F268" s="213"/>
      <c r="G268" s="215"/>
      <c r="H268" s="213"/>
      <c r="I268" s="215"/>
      <c r="J268" s="211"/>
      <c r="K268" s="211"/>
      <c r="L268" s="211"/>
      <c r="M268" s="213"/>
      <c r="N268" s="51"/>
      <c r="O268" s="63"/>
      <c r="P268" s="51"/>
      <c r="Q268" s="51"/>
      <c r="R268" s="63"/>
      <c r="S268" s="51"/>
      <c r="T268" s="63"/>
      <c r="U268" s="51"/>
      <c r="V268" s="63"/>
      <c r="W268" s="193"/>
      <c r="X268" s="193"/>
      <c r="Y268" s="211"/>
      <c r="Z268" s="195"/>
    </row>
    <row r="269" spans="1:26" s="1" customFormat="1" ht="20.100000000000001" customHeight="1" x14ac:dyDescent="0.25">
      <c r="A269" s="216"/>
      <c r="B269" s="217"/>
      <c r="C269" s="218"/>
      <c r="D269" s="219"/>
      <c r="E269" s="219"/>
      <c r="F269" s="212"/>
      <c r="G269" s="214"/>
      <c r="H269" s="212"/>
      <c r="I269" s="214"/>
      <c r="J269" s="210"/>
      <c r="K269" s="210"/>
      <c r="L269" s="210"/>
      <c r="M269" s="212"/>
      <c r="N269" s="51"/>
      <c r="O269" s="63"/>
      <c r="P269" s="51"/>
      <c r="Q269" s="51"/>
      <c r="R269" s="63"/>
      <c r="S269" s="51"/>
      <c r="T269" s="63"/>
      <c r="U269" s="51"/>
      <c r="V269" s="63"/>
      <c r="W269" s="192"/>
      <c r="X269" s="192"/>
      <c r="Y269" s="210"/>
      <c r="Z269" s="194"/>
    </row>
    <row r="270" spans="1:26" s="1" customFormat="1" ht="20.100000000000001" customHeight="1" x14ac:dyDescent="0.25">
      <c r="A270" s="216"/>
      <c r="B270" s="217"/>
      <c r="C270" s="218"/>
      <c r="D270" s="220"/>
      <c r="E270" s="220"/>
      <c r="F270" s="213"/>
      <c r="G270" s="215"/>
      <c r="H270" s="213"/>
      <c r="I270" s="215"/>
      <c r="J270" s="211"/>
      <c r="K270" s="211"/>
      <c r="L270" s="211"/>
      <c r="M270" s="213"/>
      <c r="N270" s="51"/>
      <c r="O270" s="63"/>
      <c r="P270" s="51"/>
      <c r="Q270" s="51"/>
      <c r="R270" s="63"/>
      <c r="S270" s="51"/>
      <c r="T270" s="63"/>
      <c r="U270" s="51"/>
      <c r="V270" s="63"/>
      <c r="W270" s="193"/>
      <c r="X270" s="193"/>
      <c r="Y270" s="211"/>
      <c r="Z270" s="195"/>
    </row>
    <row r="271" spans="1:26" s="1" customFormat="1" ht="20.100000000000001" customHeight="1" x14ac:dyDescent="0.25">
      <c r="A271" s="216"/>
      <c r="B271" s="217"/>
      <c r="C271" s="218"/>
      <c r="D271" s="220"/>
      <c r="E271" s="220"/>
      <c r="F271" s="213"/>
      <c r="G271" s="215"/>
      <c r="H271" s="213"/>
      <c r="I271" s="215"/>
      <c r="J271" s="211"/>
      <c r="K271" s="211"/>
      <c r="L271" s="211"/>
      <c r="M271" s="213"/>
      <c r="N271" s="51"/>
      <c r="O271" s="63"/>
      <c r="P271" s="51"/>
      <c r="Q271" s="51"/>
      <c r="R271" s="63"/>
      <c r="S271" s="51"/>
      <c r="T271" s="63"/>
      <c r="U271" s="51"/>
      <c r="V271" s="63"/>
      <c r="W271" s="193"/>
      <c r="X271" s="193"/>
      <c r="Y271" s="211"/>
      <c r="Z271" s="195"/>
    </row>
    <row r="272" spans="1:26" s="1" customFormat="1" ht="20.100000000000001" customHeight="1" x14ac:dyDescent="0.25">
      <c r="A272" s="216"/>
      <c r="B272" s="217"/>
      <c r="C272" s="218"/>
      <c r="D272" s="220"/>
      <c r="E272" s="220"/>
      <c r="F272" s="213"/>
      <c r="G272" s="215"/>
      <c r="H272" s="213"/>
      <c r="I272" s="215"/>
      <c r="J272" s="211"/>
      <c r="K272" s="211"/>
      <c r="L272" s="211"/>
      <c r="M272" s="213"/>
      <c r="N272" s="51"/>
      <c r="O272" s="63"/>
      <c r="P272" s="51"/>
      <c r="Q272" s="51"/>
      <c r="R272" s="63"/>
      <c r="S272" s="51"/>
      <c r="T272" s="63"/>
      <c r="U272" s="51"/>
      <c r="V272" s="63"/>
      <c r="W272" s="193"/>
      <c r="X272" s="193"/>
      <c r="Y272" s="211"/>
      <c r="Z272" s="195"/>
    </row>
    <row r="273" spans="1:26" s="1" customFormat="1" ht="20.100000000000001" customHeight="1" x14ac:dyDescent="0.25">
      <c r="A273" s="196"/>
      <c r="B273" s="198"/>
      <c r="C273" s="200"/>
      <c r="D273" s="202"/>
      <c r="E273" s="208" t="s">
        <v>675</v>
      </c>
      <c r="F273" s="181">
        <v>6563000</v>
      </c>
      <c r="G273" s="206"/>
      <c r="H273" s="181">
        <v>6563000</v>
      </c>
      <c r="I273" s="206"/>
      <c r="J273" s="207"/>
      <c r="K273" s="207"/>
      <c r="L273" s="207"/>
      <c r="M273" s="181">
        <v>5483000</v>
      </c>
      <c r="N273" s="190"/>
      <c r="O273" s="181"/>
      <c r="P273" s="181"/>
      <c r="Q273" s="183"/>
      <c r="R273" s="181"/>
      <c r="S273" s="183"/>
      <c r="T273" s="181"/>
      <c r="U273" s="183"/>
      <c r="V273" s="181"/>
      <c r="W273" s="192"/>
      <c r="X273" s="192"/>
      <c r="Y273" s="192"/>
      <c r="Z273" s="194"/>
    </row>
    <row r="274" spans="1:26" s="1" customFormat="1" ht="20.100000000000001" customHeight="1" x14ac:dyDescent="0.25">
      <c r="A274" s="197"/>
      <c r="B274" s="199"/>
      <c r="C274" s="201"/>
      <c r="D274" s="203"/>
      <c r="E274" s="209"/>
      <c r="F274" s="189"/>
      <c r="G274" s="186"/>
      <c r="H274" s="189"/>
      <c r="I274" s="186"/>
      <c r="J274" s="188"/>
      <c r="K274" s="188"/>
      <c r="L274" s="188"/>
      <c r="M274" s="189"/>
      <c r="N274" s="191"/>
      <c r="O274" s="182"/>
      <c r="P274" s="182"/>
      <c r="Q274" s="184"/>
      <c r="R274" s="189"/>
      <c r="S274" s="184"/>
      <c r="T274" s="189"/>
      <c r="U274" s="184"/>
      <c r="V274" s="189"/>
      <c r="W274" s="193"/>
      <c r="X274" s="193"/>
      <c r="Y274" s="193"/>
      <c r="Z274" s="195"/>
    </row>
    <row r="275" spans="1:26" s="1" customFormat="1" ht="20.100000000000001" customHeight="1" x14ac:dyDescent="0.25">
      <c r="A275" s="196"/>
      <c r="B275" s="198"/>
      <c r="C275" s="200"/>
      <c r="D275" s="202"/>
      <c r="E275" s="204" t="s">
        <v>676</v>
      </c>
      <c r="F275" s="181">
        <v>0</v>
      </c>
      <c r="G275" s="185"/>
      <c r="H275" s="181"/>
      <c r="I275" s="185"/>
      <c r="J275" s="187"/>
      <c r="K275" s="187"/>
      <c r="L275" s="187"/>
      <c r="M275" s="181"/>
      <c r="N275" s="190"/>
      <c r="O275" s="181"/>
      <c r="P275" s="181"/>
      <c r="Q275" s="183"/>
      <c r="R275" s="181"/>
      <c r="S275" s="183"/>
      <c r="T275" s="181"/>
      <c r="U275" s="183"/>
      <c r="V275" s="181"/>
      <c r="W275" s="193"/>
      <c r="X275" s="193"/>
      <c r="Y275" s="193"/>
      <c r="Z275" s="195"/>
    </row>
    <row r="276" spans="1:26" s="1" customFormat="1" ht="20.100000000000001" customHeight="1" x14ac:dyDescent="0.25">
      <c r="A276" s="197"/>
      <c r="B276" s="199"/>
      <c r="C276" s="201"/>
      <c r="D276" s="203"/>
      <c r="E276" s="205"/>
      <c r="F276" s="182"/>
      <c r="G276" s="186"/>
      <c r="H276" s="189"/>
      <c r="I276" s="186"/>
      <c r="J276" s="188"/>
      <c r="K276" s="188"/>
      <c r="L276" s="188"/>
      <c r="M276" s="189"/>
      <c r="N276" s="191"/>
      <c r="O276" s="182"/>
      <c r="P276" s="182"/>
      <c r="Q276" s="184"/>
      <c r="R276" s="182"/>
      <c r="S276" s="184"/>
      <c r="T276" s="182"/>
      <c r="U276" s="184"/>
      <c r="V276" s="182"/>
      <c r="W276" s="193"/>
      <c r="X276" s="193"/>
      <c r="Y276" s="193"/>
      <c r="Z276" s="195"/>
    </row>
    <row r="277" spans="1:26" s="45" customFormat="1" ht="27.95" customHeight="1" x14ac:dyDescent="0.25">
      <c r="A277" s="137" t="s">
        <v>660</v>
      </c>
      <c r="B277" s="138"/>
      <c r="C277" s="138"/>
      <c r="D277" s="138"/>
      <c r="E277" s="138"/>
      <c r="F277" s="138"/>
      <c r="G277" s="138"/>
      <c r="H277" s="138"/>
      <c r="I277" s="138"/>
      <c r="J277" s="138"/>
      <c r="K277" s="138"/>
      <c r="L277" s="138"/>
      <c r="M277" s="138"/>
      <c r="N277" s="138"/>
      <c r="O277" s="138"/>
      <c r="P277" s="138"/>
      <c r="Q277" s="138"/>
      <c r="R277" s="138"/>
      <c r="S277" s="138"/>
      <c r="T277" s="138"/>
      <c r="U277" s="138"/>
      <c r="V277" s="138"/>
      <c r="W277" s="138"/>
      <c r="X277" s="138"/>
      <c r="Y277" s="138"/>
      <c r="Z277" s="138"/>
    </row>
    <row r="278" spans="1:26" s="1" customFormat="1" ht="26.1" customHeight="1" x14ac:dyDescent="0.25">
      <c r="A278" s="139" t="s">
        <v>571</v>
      </c>
      <c r="B278" s="138"/>
      <c r="C278" s="138"/>
      <c r="D278" s="138"/>
      <c r="E278" s="138"/>
      <c r="F278" s="138"/>
      <c r="G278" s="138"/>
      <c r="H278" s="138"/>
      <c r="I278" s="138"/>
      <c r="J278" s="138"/>
      <c r="K278" s="138"/>
      <c r="L278" s="138"/>
      <c r="M278" s="138"/>
      <c r="N278" s="138"/>
      <c r="O278" s="138"/>
      <c r="P278" s="138"/>
      <c r="Q278" s="138"/>
      <c r="R278" s="138"/>
      <c r="S278" s="138"/>
      <c r="T278" s="138"/>
      <c r="U278" s="138"/>
      <c r="V278" s="138"/>
      <c r="W278" s="138"/>
      <c r="X278" s="138"/>
      <c r="Y278" s="138"/>
      <c r="Z278" s="138"/>
    </row>
    <row r="279" spans="1:26" s="46" customFormat="1" ht="21.95" customHeight="1" x14ac:dyDescent="0.3">
      <c r="A279" s="140" t="s">
        <v>572</v>
      </c>
      <c r="B279" s="141"/>
      <c r="C279" s="141"/>
      <c r="D279" s="141"/>
      <c r="E279" s="141"/>
      <c r="F279" s="141"/>
      <c r="G279" s="141"/>
      <c r="H279" s="141"/>
      <c r="I279" s="141"/>
      <c r="J279" s="141"/>
      <c r="K279" s="141"/>
      <c r="L279" s="141"/>
      <c r="M279" s="141"/>
      <c r="N279" s="141"/>
      <c r="O279" s="141"/>
      <c r="P279" s="141"/>
      <c r="Q279" s="141"/>
      <c r="R279" s="141"/>
      <c r="S279" s="141"/>
      <c r="T279" s="141"/>
      <c r="U279" s="141"/>
      <c r="V279" s="141"/>
      <c r="W279" s="141"/>
      <c r="X279" s="141"/>
      <c r="Y279" s="141"/>
      <c r="Z279" s="141"/>
    </row>
    <row r="280" spans="1:26" s="46" customFormat="1" ht="24" customHeight="1" x14ac:dyDescent="0.3">
      <c r="A280" s="142" t="s">
        <v>750</v>
      </c>
      <c r="B280" s="143"/>
      <c r="C280" s="143"/>
      <c r="D280" s="143"/>
      <c r="E280" s="143"/>
      <c r="F280" s="143"/>
      <c r="G280" s="47"/>
      <c r="H280" s="48" t="s">
        <v>574</v>
      </c>
      <c r="I280" s="144">
        <v>21128000</v>
      </c>
      <c r="J280" s="144"/>
      <c r="K280" s="144"/>
      <c r="L280" s="145" t="s">
        <v>575</v>
      </c>
      <c r="M280" s="146"/>
      <c r="N280" s="147">
        <v>0</v>
      </c>
      <c r="O280" s="147"/>
      <c r="P280" s="49"/>
      <c r="Q280" s="148" t="s">
        <v>576</v>
      </c>
      <c r="R280" s="148"/>
      <c r="S280" s="149"/>
      <c r="T280" s="149"/>
      <c r="U280" s="149"/>
      <c r="V280" s="149"/>
      <c r="W280" s="150">
        <v>21128000</v>
      </c>
      <c r="X280" s="150"/>
      <c r="Y280" s="150"/>
      <c r="Z280" s="151"/>
    </row>
    <row r="281" spans="1:26" s="50" customFormat="1" ht="54" customHeight="1" x14ac:dyDescent="0.25">
      <c r="A281" s="154" t="s">
        <v>577</v>
      </c>
      <c r="B281" s="156" t="s">
        <v>578</v>
      </c>
      <c r="C281" s="158" t="s">
        <v>579</v>
      </c>
      <c r="D281" s="159" t="s">
        <v>580</v>
      </c>
      <c r="E281" s="160" t="s">
        <v>581</v>
      </c>
      <c r="F281" s="162" t="s">
        <v>582</v>
      </c>
      <c r="G281" s="152" t="s">
        <v>583</v>
      </c>
      <c r="H281" s="162" t="s">
        <v>584</v>
      </c>
      <c r="I281" s="152" t="s">
        <v>585</v>
      </c>
      <c r="J281" s="152" t="s">
        <v>586</v>
      </c>
      <c r="K281" s="152"/>
      <c r="L281" s="158" t="s">
        <v>587</v>
      </c>
      <c r="M281" s="152" t="s">
        <v>588</v>
      </c>
      <c r="N281" s="166" t="s">
        <v>589</v>
      </c>
      <c r="O281" s="167"/>
      <c r="P281" s="166" t="s">
        <v>590</v>
      </c>
      <c r="Q281" s="167"/>
      <c r="R281" s="167"/>
      <c r="S281" s="167"/>
      <c r="T281" s="167"/>
      <c r="U281" s="167"/>
      <c r="V281" s="168"/>
      <c r="W281" s="158" t="s">
        <v>591</v>
      </c>
      <c r="X281" s="158"/>
      <c r="Y281" s="158" t="s">
        <v>592</v>
      </c>
      <c r="Z281" s="170" t="s">
        <v>661</v>
      </c>
    </row>
    <row r="282" spans="1:26" s="50" customFormat="1" ht="54" customHeight="1" x14ac:dyDescent="0.25">
      <c r="A282" s="155"/>
      <c r="B282" s="157"/>
      <c r="C282" s="158"/>
      <c r="D282" s="159"/>
      <c r="E282" s="161"/>
      <c r="F282" s="163"/>
      <c r="G282" s="164"/>
      <c r="H282" s="163"/>
      <c r="I282" s="164"/>
      <c r="J282" s="104" t="s">
        <v>594</v>
      </c>
      <c r="K282" s="104" t="s">
        <v>595</v>
      </c>
      <c r="L282" s="165"/>
      <c r="M282" s="153"/>
      <c r="N282" s="105" t="s">
        <v>596</v>
      </c>
      <c r="O282" s="105" t="s">
        <v>597</v>
      </c>
      <c r="P282" s="104" t="s">
        <v>598</v>
      </c>
      <c r="Q282" s="104" t="s">
        <v>599</v>
      </c>
      <c r="R282" s="104" t="s">
        <v>597</v>
      </c>
      <c r="S282" s="104" t="s">
        <v>600</v>
      </c>
      <c r="T282" s="104" t="s">
        <v>597</v>
      </c>
      <c r="U282" s="104" t="s">
        <v>600</v>
      </c>
      <c r="V282" s="104" t="s">
        <v>597</v>
      </c>
      <c r="W282" s="104" t="s">
        <v>601</v>
      </c>
      <c r="X282" s="104" t="s">
        <v>602</v>
      </c>
      <c r="Y282" s="169"/>
      <c r="Z282" s="169"/>
    </row>
    <row r="283" spans="1:26" s="1" customFormat="1" ht="20.100000000000001" customHeight="1" x14ac:dyDescent="0.25">
      <c r="A283" s="196" t="s">
        <v>51</v>
      </c>
      <c r="B283" s="217" t="s">
        <v>52</v>
      </c>
      <c r="C283" s="218" t="s">
        <v>751</v>
      </c>
      <c r="D283" s="219" t="s">
        <v>625</v>
      </c>
      <c r="E283" s="219" t="s">
        <v>273</v>
      </c>
      <c r="F283" s="212">
        <v>9535000</v>
      </c>
      <c r="G283" s="214" t="s">
        <v>60</v>
      </c>
      <c r="H283" s="212">
        <v>9535000</v>
      </c>
      <c r="I283" s="214" t="s">
        <v>752</v>
      </c>
      <c r="J283" s="210" t="s">
        <v>752</v>
      </c>
      <c r="K283" s="210" t="s">
        <v>113</v>
      </c>
      <c r="L283" s="210" t="s">
        <v>53</v>
      </c>
      <c r="M283" s="212">
        <v>9535000</v>
      </c>
      <c r="N283" s="51" t="s">
        <v>121</v>
      </c>
      <c r="O283" s="63">
        <v>2860000</v>
      </c>
      <c r="P283" s="51" t="s">
        <v>121</v>
      </c>
      <c r="Q283" s="51" t="s">
        <v>274</v>
      </c>
      <c r="R283" s="63">
        <v>2860000</v>
      </c>
      <c r="S283" s="51"/>
      <c r="T283" s="63"/>
      <c r="U283" s="51"/>
      <c r="V283" s="63"/>
      <c r="W283" s="221" t="s">
        <v>54</v>
      </c>
      <c r="X283" s="221"/>
      <c r="Y283" s="226" t="s">
        <v>54</v>
      </c>
      <c r="Z283" s="194" t="s">
        <v>275</v>
      </c>
    </row>
    <row r="284" spans="1:26" s="1" customFormat="1" ht="20.100000000000001" customHeight="1" x14ac:dyDescent="0.25">
      <c r="A284" s="229"/>
      <c r="B284" s="217"/>
      <c r="C284" s="218"/>
      <c r="D284" s="220"/>
      <c r="E284" s="230"/>
      <c r="F284" s="213"/>
      <c r="G284" s="215"/>
      <c r="H284" s="213"/>
      <c r="I284" s="215"/>
      <c r="J284" s="211"/>
      <c r="K284" s="211"/>
      <c r="L284" s="211"/>
      <c r="M284" s="213"/>
      <c r="N284" s="51" t="s">
        <v>612</v>
      </c>
      <c r="O284" s="63">
        <v>2860000</v>
      </c>
      <c r="P284" s="51" t="s">
        <v>656</v>
      </c>
      <c r="Q284" s="51" t="s">
        <v>753</v>
      </c>
      <c r="R284" s="63">
        <v>2860000</v>
      </c>
      <c r="S284" s="51"/>
      <c r="T284" s="63"/>
      <c r="U284" s="51"/>
      <c r="V284" s="63"/>
      <c r="W284" s="222"/>
      <c r="X284" s="224"/>
      <c r="Y284" s="227"/>
      <c r="Z284" s="195"/>
    </row>
    <row r="285" spans="1:26" s="1" customFormat="1" ht="20.100000000000001" customHeight="1" x14ac:dyDescent="0.25">
      <c r="A285" s="229"/>
      <c r="B285" s="217"/>
      <c r="C285" s="218"/>
      <c r="D285" s="220"/>
      <c r="E285" s="230"/>
      <c r="F285" s="213"/>
      <c r="G285" s="215"/>
      <c r="H285" s="213"/>
      <c r="I285" s="215"/>
      <c r="J285" s="211"/>
      <c r="K285" s="211"/>
      <c r="L285" s="211"/>
      <c r="M285" s="213"/>
      <c r="N285" s="51" t="s">
        <v>113</v>
      </c>
      <c r="O285" s="63">
        <v>3815000</v>
      </c>
      <c r="P285" s="51" t="s">
        <v>615</v>
      </c>
      <c r="Q285" s="51" t="s">
        <v>754</v>
      </c>
      <c r="R285" s="63">
        <v>3815000</v>
      </c>
      <c r="S285" s="51"/>
      <c r="T285" s="63"/>
      <c r="U285" s="51"/>
      <c r="V285" s="63"/>
      <c r="W285" s="222"/>
      <c r="X285" s="224"/>
      <c r="Y285" s="227"/>
      <c r="Z285" s="195"/>
    </row>
    <row r="286" spans="1:26" s="1" customFormat="1" ht="20.100000000000001" customHeight="1" x14ac:dyDescent="0.25">
      <c r="A286" s="197"/>
      <c r="B286" s="217"/>
      <c r="C286" s="218"/>
      <c r="D286" s="220"/>
      <c r="E286" s="230"/>
      <c r="F286" s="213"/>
      <c r="G286" s="215"/>
      <c r="H286" s="213"/>
      <c r="I286" s="215"/>
      <c r="J286" s="211"/>
      <c r="K286" s="211"/>
      <c r="L286" s="211"/>
      <c r="M286" s="213"/>
      <c r="N286" s="51" t="s">
        <v>53</v>
      </c>
      <c r="O286" s="63"/>
      <c r="P286" s="51"/>
      <c r="Q286" s="51"/>
      <c r="R286" s="63"/>
      <c r="S286" s="51"/>
      <c r="T286" s="63"/>
      <c r="U286" s="51"/>
      <c r="V286" s="63"/>
      <c r="W286" s="223"/>
      <c r="X286" s="225"/>
      <c r="Y286" s="228"/>
      <c r="Z286" s="195"/>
    </row>
    <row r="287" spans="1:26" s="1" customFormat="1" ht="20.100000000000001" customHeight="1" x14ac:dyDescent="0.25">
      <c r="A287" s="216" t="s">
        <v>51</v>
      </c>
      <c r="B287" s="217" t="s">
        <v>56</v>
      </c>
      <c r="C287" s="218" t="s">
        <v>755</v>
      </c>
      <c r="D287" s="219" t="s">
        <v>736</v>
      </c>
      <c r="E287" s="219" t="s">
        <v>277</v>
      </c>
      <c r="F287" s="212">
        <v>1450000</v>
      </c>
      <c r="G287" s="214" t="s">
        <v>119</v>
      </c>
      <c r="H287" s="212">
        <v>1450000</v>
      </c>
      <c r="I287" s="214" t="s">
        <v>120</v>
      </c>
      <c r="J287" s="210" t="s">
        <v>196</v>
      </c>
      <c r="K287" s="210" t="s">
        <v>113</v>
      </c>
      <c r="L287" s="210" t="s">
        <v>53</v>
      </c>
      <c r="M287" s="212">
        <v>1450000</v>
      </c>
      <c r="N287" s="51" t="s">
        <v>120</v>
      </c>
      <c r="O287" s="63">
        <v>435000</v>
      </c>
      <c r="P287" s="51" t="s">
        <v>115</v>
      </c>
      <c r="Q287" s="51" t="s">
        <v>756</v>
      </c>
      <c r="R287" s="63">
        <v>435000</v>
      </c>
      <c r="S287" s="51"/>
      <c r="T287" s="63"/>
      <c r="U287" s="51"/>
      <c r="V287" s="63"/>
      <c r="W287" s="192" t="s">
        <v>54</v>
      </c>
      <c r="X287" s="192"/>
      <c r="Y287" s="210" t="s">
        <v>55</v>
      </c>
      <c r="Z287" s="194" t="s">
        <v>278</v>
      </c>
    </row>
    <row r="288" spans="1:26" s="1" customFormat="1" ht="20.100000000000001" customHeight="1" x14ac:dyDescent="0.25">
      <c r="A288" s="216"/>
      <c r="B288" s="217"/>
      <c r="C288" s="218"/>
      <c r="D288" s="220"/>
      <c r="E288" s="220"/>
      <c r="F288" s="213"/>
      <c r="G288" s="215"/>
      <c r="H288" s="213"/>
      <c r="I288" s="215"/>
      <c r="J288" s="211"/>
      <c r="K288" s="211"/>
      <c r="L288" s="211"/>
      <c r="M288" s="213"/>
      <c r="N288" s="51" t="s">
        <v>757</v>
      </c>
      <c r="O288" s="63">
        <v>435000</v>
      </c>
      <c r="P288" s="51" t="s">
        <v>637</v>
      </c>
      <c r="Q288" s="51" t="s">
        <v>758</v>
      </c>
      <c r="R288" s="63">
        <v>435000</v>
      </c>
      <c r="S288" s="51"/>
      <c r="T288" s="63"/>
      <c r="U288" s="51"/>
      <c r="V288" s="63"/>
      <c r="W288" s="193"/>
      <c r="X288" s="193"/>
      <c r="Y288" s="211"/>
      <c r="Z288" s="195"/>
    </row>
    <row r="289" spans="1:26" s="1" customFormat="1" ht="20.100000000000001" customHeight="1" x14ac:dyDescent="0.25">
      <c r="A289" s="216"/>
      <c r="B289" s="217"/>
      <c r="C289" s="218"/>
      <c r="D289" s="220"/>
      <c r="E289" s="220"/>
      <c r="F289" s="213"/>
      <c r="G289" s="215"/>
      <c r="H289" s="213"/>
      <c r="I289" s="215"/>
      <c r="J289" s="211"/>
      <c r="K289" s="211"/>
      <c r="L289" s="211"/>
      <c r="M289" s="213"/>
      <c r="N289" s="51" t="s">
        <v>113</v>
      </c>
      <c r="O289" s="63">
        <v>580000</v>
      </c>
      <c r="P289" s="51" t="s">
        <v>221</v>
      </c>
      <c r="Q289" s="51" t="s">
        <v>759</v>
      </c>
      <c r="R289" s="63">
        <v>580000</v>
      </c>
      <c r="S289" s="51"/>
      <c r="T289" s="63"/>
      <c r="U289" s="51"/>
      <c r="V289" s="63"/>
      <c r="W289" s="193"/>
      <c r="X289" s="193"/>
      <c r="Y289" s="211"/>
      <c r="Z289" s="195"/>
    </row>
    <row r="290" spans="1:26" s="1" customFormat="1" ht="20.100000000000001" customHeight="1" x14ac:dyDescent="0.25">
      <c r="A290" s="216"/>
      <c r="B290" s="217"/>
      <c r="C290" s="218"/>
      <c r="D290" s="220" t="s">
        <v>617</v>
      </c>
      <c r="E290" s="220"/>
      <c r="F290" s="213"/>
      <c r="G290" s="215"/>
      <c r="H290" s="213"/>
      <c r="I290" s="215"/>
      <c r="J290" s="211"/>
      <c r="K290" s="211"/>
      <c r="L290" s="211"/>
      <c r="M290" s="213"/>
      <c r="N290" s="51" t="s">
        <v>53</v>
      </c>
      <c r="O290" s="63"/>
      <c r="P290" s="51"/>
      <c r="Q290" s="51"/>
      <c r="R290" s="63"/>
      <c r="S290" s="51"/>
      <c r="T290" s="63"/>
      <c r="U290" s="51"/>
      <c r="V290" s="63"/>
      <c r="W290" s="193"/>
      <c r="X290" s="193"/>
      <c r="Y290" s="211"/>
      <c r="Z290" s="195"/>
    </row>
    <row r="291" spans="1:26" s="1" customFormat="1" ht="20.100000000000001" customHeight="1" x14ac:dyDescent="0.25">
      <c r="A291" s="216" t="s">
        <v>51</v>
      </c>
      <c r="B291" s="217" t="s">
        <v>52</v>
      </c>
      <c r="C291" s="218" t="s">
        <v>760</v>
      </c>
      <c r="D291" s="219" t="s">
        <v>693</v>
      </c>
      <c r="E291" s="219" t="s">
        <v>279</v>
      </c>
      <c r="F291" s="212">
        <v>7780000</v>
      </c>
      <c r="G291" s="214" t="s">
        <v>126</v>
      </c>
      <c r="H291" s="212">
        <v>7780000</v>
      </c>
      <c r="I291" s="214" t="s">
        <v>127</v>
      </c>
      <c r="J291" s="210" t="s">
        <v>127</v>
      </c>
      <c r="K291" s="210" t="s">
        <v>113</v>
      </c>
      <c r="L291" s="210" t="s">
        <v>53</v>
      </c>
      <c r="M291" s="212">
        <v>7780000</v>
      </c>
      <c r="N291" s="51" t="s">
        <v>115</v>
      </c>
      <c r="O291" s="63">
        <v>2334000</v>
      </c>
      <c r="P291" s="51" t="s">
        <v>115</v>
      </c>
      <c r="Q291" s="51" t="s">
        <v>280</v>
      </c>
      <c r="R291" s="63">
        <v>2334000</v>
      </c>
      <c r="S291" s="51"/>
      <c r="T291" s="63"/>
      <c r="U291" s="51"/>
      <c r="V291" s="63"/>
      <c r="W291" s="192" t="s">
        <v>54</v>
      </c>
      <c r="X291" s="192"/>
      <c r="Y291" s="210" t="s">
        <v>54</v>
      </c>
      <c r="Z291" s="194" t="s">
        <v>281</v>
      </c>
    </row>
    <row r="292" spans="1:26" s="1" customFormat="1" ht="20.100000000000001" customHeight="1" x14ac:dyDescent="0.25">
      <c r="A292" s="216"/>
      <c r="B292" s="217"/>
      <c r="C292" s="218"/>
      <c r="D292" s="220"/>
      <c r="E292" s="220"/>
      <c r="F292" s="213"/>
      <c r="G292" s="215"/>
      <c r="H292" s="213"/>
      <c r="I292" s="215"/>
      <c r="J292" s="211"/>
      <c r="K292" s="211"/>
      <c r="L292" s="211"/>
      <c r="M292" s="213"/>
      <c r="N292" s="51" t="s">
        <v>606</v>
      </c>
      <c r="O292" s="63">
        <v>2334000</v>
      </c>
      <c r="P292" s="51" t="s">
        <v>761</v>
      </c>
      <c r="Q292" s="51" t="s">
        <v>762</v>
      </c>
      <c r="R292" s="63">
        <v>2334000</v>
      </c>
      <c r="S292" s="51"/>
      <c r="T292" s="63"/>
      <c r="U292" s="51"/>
      <c r="V292" s="63"/>
      <c r="W292" s="193"/>
      <c r="X292" s="193"/>
      <c r="Y292" s="211"/>
      <c r="Z292" s="195"/>
    </row>
    <row r="293" spans="1:26" s="1" customFormat="1" ht="20.100000000000001" customHeight="1" x14ac:dyDescent="0.25">
      <c r="A293" s="216"/>
      <c r="B293" s="217"/>
      <c r="C293" s="218"/>
      <c r="D293" s="220"/>
      <c r="E293" s="220"/>
      <c r="F293" s="213"/>
      <c r="G293" s="215"/>
      <c r="H293" s="213"/>
      <c r="I293" s="215"/>
      <c r="J293" s="211"/>
      <c r="K293" s="211"/>
      <c r="L293" s="211"/>
      <c r="M293" s="213"/>
      <c r="N293" s="51" t="s">
        <v>113</v>
      </c>
      <c r="O293" s="63">
        <v>3112000</v>
      </c>
      <c r="P293" s="51" t="s">
        <v>221</v>
      </c>
      <c r="Q293" s="51" t="s">
        <v>763</v>
      </c>
      <c r="R293" s="63">
        <v>3112000</v>
      </c>
      <c r="S293" s="51"/>
      <c r="T293" s="63"/>
      <c r="U293" s="51"/>
      <c r="V293" s="63"/>
      <c r="W293" s="193"/>
      <c r="X293" s="193"/>
      <c r="Y293" s="211"/>
      <c r="Z293" s="195"/>
    </row>
    <row r="294" spans="1:26" s="1" customFormat="1" ht="20.100000000000001" customHeight="1" x14ac:dyDescent="0.25">
      <c r="A294" s="216"/>
      <c r="B294" s="217"/>
      <c r="C294" s="218"/>
      <c r="D294" s="220" t="s">
        <v>617</v>
      </c>
      <c r="E294" s="220"/>
      <c r="F294" s="213"/>
      <c r="G294" s="215"/>
      <c r="H294" s="213"/>
      <c r="I294" s="215"/>
      <c r="J294" s="211"/>
      <c r="K294" s="211"/>
      <c r="L294" s="211"/>
      <c r="M294" s="213"/>
      <c r="N294" s="51" t="s">
        <v>53</v>
      </c>
      <c r="O294" s="63"/>
      <c r="P294" s="51"/>
      <c r="Q294" s="51"/>
      <c r="R294" s="63"/>
      <c r="S294" s="51"/>
      <c r="T294" s="63"/>
      <c r="U294" s="51"/>
      <c r="V294" s="63"/>
      <c r="W294" s="193"/>
      <c r="X294" s="193"/>
      <c r="Y294" s="211"/>
      <c r="Z294" s="195"/>
    </row>
    <row r="295" spans="1:26" s="1" customFormat="1" ht="20.100000000000001" customHeight="1" x14ac:dyDescent="0.25">
      <c r="A295" s="216" t="s">
        <v>63</v>
      </c>
      <c r="B295" s="217" t="s">
        <v>52</v>
      </c>
      <c r="C295" s="218" t="s">
        <v>764</v>
      </c>
      <c r="D295" s="219" t="s">
        <v>693</v>
      </c>
      <c r="E295" s="219" t="s">
        <v>282</v>
      </c>
      <c r="F295" s="212">
        <v>2234400</v>
      </c>
      <c r="G295" s="214" t="s">
        <v>249</v>
      </c>
      <c r="H295" s="212">
        <v>2234400</v>
      </c>
      <c r="I295" s="214" t="s">
        <v>66</v>
      </c>
      <c r="J295" s="210" t="s">
        <v>66</v>
      </c>
      <c r="K295" s="210" t="s">
        <v>113</v>
      </c>
      <c r="L295" s="210" t="s">
        <v>53</v>
      </c>
      <c r="M295" s="212">
        <v>2234400</v>
      </c>
      <c r="N295" s="51" t="s">
        <v>114</v>
      </c>
      <c r="O295" s="63">
        <v>670320</v>
      </c>
      <c r="P295" s="51" t="s">
        <v>238</v>
      </c>
      <c r="Q295" s="51" t="s">
        <v>283</v>
      </c>
      <c r="R295" s="63">
        <v>670320</v>
      </c>
      <c r="S295" s="51"/>
      <c r="T295" s="63"/>
      <c r="U295" s="51"/>
      <c r="V295" s="63"/>
      <c r="W295" s="192" t="s">
        <v>54</v>
      </c>
      <c r="X295" s="192"/>
      <c r="Y295" s="210" t="s">
        <v>55</v>
      </c>
      <c r="Z295" s="194" t="s">
        <v>53</v>
      </c>
    </row>
    <row r="296" spans="1:26" s="1" customFormat="1" ht="20.100000000000001" customHeight="1" x14ac:dyDescent="0.25">
      <c r="A296" s="216"/>
      <c r="B296" s="217"/>
      <c r="C296" s="218"/>
      <c r="D296" s="220"/>
      <c r="E296" s="220"/>
      <c r="F296" s="213"/>
      <c r="G296" s="215"/>
      <c r="H296" s="213"/>
      <c r="I296" s="215"/>
      <c r="J296" s="211"/>
      <c r="K296" s="211"/>
      <c r="L296" s="211"/>
      <c r="M296" s="213"/>
      <c r="N296" s="51" t="s">
        <v>612</v>
      </c>
      <c r="O296" s="63">
        <v>670320</v>
      </c>
      <c r="P296" s="51" t="s">
        <v>613</v>
      </c>
      <c r="Q296" s="51" t="s">
        <v>765</v>
      </c>
      <c r="R296" s="63">
        <v>670320</v>
      </c>
      <c r="S296" s="51"/>
      <c r="T296" s="63"/>
      <c r="U296" s="51"/>
      <c r="V296" s="63"/>
      <c r="W296" s="193"/>
      <c r="X296" s="193"/>
      <c r="Y296" s="211"/>
      <c r="Z296" s="195"/>
    </row>
    <row r="297" spans="1:26" s="1" customFormat="1" ht="20.100000000000001" customHeight="1" x14ac:dyDescent="0.25">
      <c r="A297" s="216"/>
      <c r="B297" s="217"/>
      <c r="C297" s="218"/>
      <c r="D297" s="220"/>
      <c r="E297" s="220"/>
      <c r="F297" s="213"/>
      <c r="G297" s="215"/>
      <c r="H297" s="213"/>
      <c r="I297" s="215"/>
      <c r="J297" s="211"/>
      <c r="K297" s="211"/>
      <c r="L297" s="211"/>
      <c r="M297" s="213"/>
      <c r="N297" s="51" t="s">
        <v>113</v>
      </c>
      <c r="O297" s="63">
        <v>893760</v>
      </c>
      <c r="P297" s="51" t="s">
        <v>615</v>
      </c>
      <c r="Q297" s="51" t="s">
        <v>766</v>
      </c>
      <c r="R297" s="63">
        <v>893760</v>
      </c>
      <c r="S297" s="51"/>
      <c r="T297" s="63"/>
      <c r="U297" s="51"/>
      <c r="V297" s="63"/>
      <c r="W297" s="193"/>
      <c r="X297" s="193"/>
      <c r="Y297" s="211"/>
      <c r="Z297" s="195"/>
    </row>
    <row r="298" spans="1:26" s="1" customFormat="1" ht="20.100000000000001" customHeight="1" x14ac:dyDescent="0.25">
      <c r="A298" s="216"/>
      <c r="B298" s="217"/>
      <c r="C298" s="218"/>
      <c r="D298" s="220" t="s">
        <v>617</v>
      </c>
      <c r="E298" s="220"/>
      <c r="F298" s="213"/>
      <c r="G298" s="215"/>
      <c r="H298" s="213"/>
      <c r="I298" s="215"/>
      <c r="J298" s="211"/>
      <c r="K298" s="211"/>
      <c r="L298" s="211"/>
      <c r="M298" s="213"/>
      <c r="N298" s="51" t="s">
        <v>53</v>
      </c>
      <c r="O298" s="63"/>
      <c r="P298" s="51"/>
      <c r="Q298" s="51"/>
      <c r="R298" s="63"/>
      <c r="S298" s="51"/>
      <c r="T298" s="63"/>
      <c r="U298" s="51"/>
      <c r="V298" s="63"/>
      <c r="W298" s="193"/>
      <c r="X298" s="193"/>
      <c r="Y298" s="211"/>
      <c r="Z298" s="195"/>
    </row>
    <row r="299" spans="1:26" s="1" customFormat="1" ht="20.100000000000001" customHeight="1" x14ac:dyDescent="0.25">
      <c r="A299" s="216"/>
      <c r="B299" s="217"/>
      <c r="C299" s="218" t="s">
        <v>617</v>
      </c>
      <c r="D299" s="219" t="s">
        <v>617</v>
      </c>
      <c r="E299" s="219"/>
      <c r="F299" s="212"/>
      <c r="G299" s="214"/>
      <c r="H299" s="212"/>
      <c r="I299" s="214"/>
      <c r="J299" s="210"/>
      <c r="K299" s="210"/>
      <c r="L299" s="210"/>
      <c r="M299" s="212"/>
      <c r="N299" s="51"/>
      <c r="O299" s="63"/>
      <c r="P299" s="51"/>
      <c r="Q299" s="51"/>
      <c r="R299" s="63"/>
      <c r="S299" s="51"/>
      <c r="T299" s="63"/>
      <c r="U299" s="51"/>
      <c r="V299" s="63"/>
      <c r="W299" s="192"/>
      <c r="X299" s="192"/>
      <c r="Y299" s="210"/>
      <c r="Z299" s="194"/>
    </row>
    <row r="300" spans="1:26" s="1" customFormat="1" ht="20.100000000000001" customHeight="1" x14ac:dyDescent="0.25">
      <c r="A300" s="216"/>
      <c r="B300" s="217"/>
      <c r="C300" s="218"/>
      <c r="D300" s="220"/>
      <c r="E300" s="220"/>
      <c r="F300" s="213"/>
      <c r="G300" s="215"/>
      <c r="H300" s="213"/>
      <c r="I300" s="215"/>
      <c r="J300" s="211"/>
      <c r="K300" s="211"/>
      <c r="L300" s="211"/>
      <c r="M300" s="213"/>
      <c r="N300" s="51"/>
      <c r="O300" s="63"/>
      <c r="P300" s="51"/>
      <c r="Q300" s="51"/>
      <c r="R300" s="63"/>
      <c r="S300" s="51"/>
      <c r="T300" s="63"/>
      <c r="U300" s="51"/>
      <c r="V300" s="63"/>
      <c r="W300" s="193"/>
      <c r="X300" s="193"/>
      <c r="Y300" s="211"/>
      <c r="Z300" s="195"/>
    </row>
    <row r="301" spans="1:26" s="1" customFormat="1" ht="20.100000000000001" customHeight="1" x14ac:dyDescent="0.25">
      <c r="A301" s="216"/>
      <c r="B301" s="217"/>
      <c r="C301" s="218"/>
      <c r="D301" s="220"/>
      <c r="E301" s="220"/>
      <c r="F301" s="213"/>
      <c r="G301" s="215"/>
      <c r="H301" s="213"/>
      <c r="I301" s="215"/>
      <c r="J301" s="211"/>
      <c r="K301" s="211"/>
      <c r="L301" s="211"/>
      <c r="M301" s="213"/>
      <c r="N301" s="51"/>
      <c r="O301" s="63"/>
      <c r="P301" s="51"/>
      <c r="Q301" s="51"/>
      <c r="R301" s="63"/>
      <c r="S301" s="51"/>
      <c r="T301" s="63"/>
      <c r="U301" s="51"/>
      <c r="V301" s="63"/>
      <c r="W301" s="193"/>
      <c r="X301" s="193"/>
      <c r="Y301" s="211"/>
      <c r="Z301" s="195"/>
    </row>
    <row r="302" spans="1:26" s="1" customFormat="1" ht="20.100000000000001" customHeight="1" x14ac:dyDescent="0.25">
      <c r="A302" s="216"/>
      <c r="B302" s="217"/>
      <c r="C302" s="218"/>
      <c r="D302" s="220" t="s">
        <v>617</v>
      </c>
      <c r="E302" s="220"/>
      <c r="F302" s="213"/>
      <c r="G302" s="215"/>
      <c r="H302" s="213"/>
      <c r="I302" s="215"/>
      <c r="J302" s="211"/>
      <c r="K302" s="211"/>
      <c r="L302" s="211"/>
      <c r="M302" s="213"/>
      <c r="N302" s="51"/>
      <c r="O302" s="63"/>
      <c r="P302" s="51"/>
      <c r="Q302" s="51"/>
      <c r="R302" s="63"/>
      <c r="S302" s="51"/>
      <c r="T302" s="63"/>
      <c r="U302" s="51"/>
      <c r="V302" s="63"/>
      <c r="W302" s="193"/>
      <c r="X302" s="193"/>
      <c r="Y302" s="211"/>
      <c r="Z302" s="195"/>
    </row>
    <row r="303" spans="1:26" s="1" customFormat="1" ht="20.100000000000001" customHeight="1" x14ac:dyDescent="0.25">
      <c r="A303" s="216"/>
      <c r="B303" s="217"/>
      <c r="C303" s="218" t="s">
        <v>617</v>
      </c>
      <c r="D303" s="219" t="s">
        <v>617</v>
      </c>
      <c r="E303" s="219"/>
      <c r="F303" s="212"/>
      <c r="G303" s="214"/>
      <c r="H303" s="212"/>
      <c r="I303" s="214"/>
      <c r="J303" s="210"/>
      <c r="K303" s="210"/>
      <c r="L303" s="210"/>
      <c r="M303" s="212"/>
      <c r="N303" s="51"/>
      <c r="O303" s="63"/>
      <c r="P303" s="51"/>
      <c r="Q303" s="51"/>
      <c r="R303" s="63"/>
      <c r="S303" s="51"/>
      <c r="T303" s="63"/>
      <c r="U303" s="51"/>
      <c r="V303" s="63"/>
      <c r="W303" s="192"/>
      <c r="X303" s="192"/>
      <c r="Y303" s="210"/>
      <c r="Z303" s="194"/>
    </row>
    <row r="304" spans="1:26" s="1" customFormat="1" ht="20.100000000000001" customHeight="1" x14ac:dyDescent="0.25">
      <c r="A304" s="216"/>
      <c r="B304" s="217"/>
      <c r="C304" s="218"/>
      <c r="D304" s="220"/>
      <c r="E304" s="220"/>
      <c r="F304" s="213"/>
      <c r="G304" s="215"/>
      <c r="H304" s="213"/>
      <c r="I304" s="215"/>
      <c r="J304" s="211"/>
      <c r="K304" s="211"/>
      <c r="L304" s="211"/>
      <c r="M304" s="213"/>
      <c r="N304" s="51"/>
      <c r="O304" s="63"/>
      <c r="P304" s="51"/>
      <c r="Q304" s="51"/>
      <c r="R304" s="63"/>
      <c r="S304" s="51"/>
      <c r="T304" s="63"/>
      <c r="U304" s="51"/>
      <c r="V304" s="63"/>
      <c r="W304" s="193"/>
      <c r="X304" s="193"/>
      <c r="Y304" s="211"/>
      <c r="Z304" s="195"/>
    </row>
    <row r="305" spans="1:26" s="1" customFormat="1" ht="20.100000000000001" customHeight="1" x14ac:dyDescent="0.25">
      <c r="A305" s="216"/>
      <c r="B305" s="217"/>
      <c r="C305" s="218"/>
      <c r="D305" s="220"/>
      <c r="E305" s="220"/>
      <c r="F305" s="213"/>
      <c r="G305" s="215"/>
      <c r="H305" s="213"/>
      <c r="I305" s="215"/>
      <c r="J305" s="211"/>
      <c r="K305" s="211"/>
      <c r="L305" s="211"/>
      <c r="M305" s="213"/>
      <c r="N305" s="51"/>
      <c r="O305" s="63"/>
      <c r="P305" s="51"/>
      <c r="Q305" s="51"/>
      <c r="R305" s="63"/>
      <c r="S305" s="51"/>
      <c r="T305" s="63"/>
      <c r="U305" s="51"/>
      <c r="V305" s="63"/>
      <c r="W305" s="193"/>
      <c r="X305" s="193"/>
      <c r="Y305" s="211"/>
      <c r="Z305" s="195"/>
    </row>
    <row r="306" spans="1:26" s="1" customFormat="1" ht="20.100000000000001" customHeight="1" x14ac:dyDescent="0.25">
      <c r="A306" s="216"/>
      <c r="B306" s="217"/>
      <c r="C306" s="218"/>
      <c r="D306" s="220" t="s">
        <v>617</v>
      </c>
      <c r="E306" s="220"/>
      <c r="F306" s="213"/>
      <c r="G306" s="215"/>
      <c r="H306" s="213"/>
      <c r="I306" s="215"/>
      <c r="J306" s="211"/>
      <c r="K306" s="211"/>
      <c r="L306" s="211"/>
      <c r="M306" s="213"/>
      <c r="N306" s="51"/>
      <c r="O306" s="63"/>
      <c r="P306" s="51"/>
      <c r="Q306" s="51"/>
      <c r="R306" s="63"/>
      <c r="S306" s="51"/>
      <c r="T306" s="63"/>
      <c r="U306" s="51"/>
      <c r="V306" s="63"/>
      <c r="W306" s="193"/>
      <c r="X306" s="193"/>
      <c r="Y306" s="211"/>
      <c r="Z306" s="195"/>
    </row>
    <row r="307" spans="1:26" s="1" customFormat="1" ht="20.100000000000001" customHeight="1" x14ac:dyDescent="0.25">
      <c r="A307" s="216"/>
      <c r="B307" s="217"/>
      <c r="C307" s="218" t="s">
        <v>617</v>
      </c>
      <c r="D307" s="219" t="s">
        <v>617</v>
      </c>
      <c r="E307" s="219"/>
      <c r="F307" s="212"/>
      <c r="G307" s="214"/>
      <c r="H307" s="212"/>
      <c r="I307" s="214"/>
      <c r="J307" s="210"/>
      <c r="K307" s="210"/>
      <c r="L307" s="210"/>
      <c r="M307" s="212"/>
      <c r="N307" s="51"/>
      <c r="O307" s="63"/>
      <c r="P307" s="51"/>
      <c r="Q307" s="51"/>
      <c r="R307" s="63"/>
      <c r="S307" s="51"/>
      <c r="T307" s="63"/>
      <c r="U307" s="51"/>
      <c r="V307" s="63"/>
      <c r="W307" s="192"/>
      <c r="X307" s="192"/>
      <c r="Y307" s="210"/>
      <c r="Z307" s="194"/>
    </row>
    <row r="308" spans="1:26" s="1" customFormat="1" ht="20.100000000000001" customHeight="1" x14ac:dyDescent="0.25">
      <c r="A308" s="216"/>
      <c r="B308" s="217"/>
      <c r="C308" s="218"/>
      <c r="D308" s="220"/>
      <c r="E308" s="220"/>
      <c r="F308" s="213"/>
      <c r="G308" s="215"/>
      <c r="H308" s="213"/>
      <c r="I308" s="215"/>
      <c r="J308" s="211"/>
      <c r="K308" s="211"/>
      <c r="L308" s="211"/>
      <c r="M308" s="213"/>
      <c r="N308" s="51"/>
      <c r="O308" s="63"/>
      <c r="P308" s="51"/>
      <c r="Q308" s="51"/>
      <c r="R308" s="63"/>
      <c r="S308" s="51"/>
      <c r="T308" s="63"/>
      <c r="U308" s="51"/>
      <c r="V308" s="63"/>
      <c r="W308" s="193"/>
      <c r="X308" s="193"/>
      <c r="Y308" s="211"/>
      <c r="Z308" s="195"/>
    </row>
    <row r="309" spans="1:26" s="1" customFormat="1" ht="20.100000000000001" customHeight="1" x14ac:dyDescent="0.25">
      <c r="A309" s="216"/>
      <c r="B309" s="217"/>
      <c r="C309" s="218"/>
      <c r="D309" s="220"/>
      <c r="E309" s="220"/>
      <c r="F309" s="213"/>
      <c r="G309" s="215"/>
      <c r="H309" s="213"/>
      <c r="I309" s="215"/>
      <c r="J309" s="211"/>
      <c r="K309" s="211"/>
      <c r="L309" s="211"/>
      <c r="M309" s="213"/>
      <c r="N309" s="51"/>
      <c r="O309" s="63"/>
      <c r="P309" s="51"/>
      <c r="Q309" s="51"/>
      <c r="R309" s="63"/>
      <c r="S309" s="51"/>
      <c r="T309" s="63"/>
      <c r="U309" s="51"/>
      <c r="V309" s="63"/>
      <c r="W309" s="193"/>
      <c r="X309" s="193"/>
      <c r="Y309" s="211"/>
      <c r="Z309" s="195"/>
    </row>
    <row r="310" spans="1:26" s="1" customFormat="1" ht="20.100000000000001" customHeight="1" x14ac:dyDescent="0.25">
      <c r="A310" s="216"/>
      <c r="B310" s="217"/>
      <c r="C310" s="218"/>
      <c r="D310" s="220" t="s">
        <v>645</v>
      </c>
      <c r="E310" s="220"/>
      <c r="F310" s="213"/>
      <c r="G310" s="215"/>
      <c r="H310" s="213"/>
      <c r="I310" s="215"/>
      <c r="J310" s="211"/>
      <c r="K310" s="211"/>
      <c r="L310" s="211"/>
      <c r="M310" s="213"/>
      <c r="N310" s="51"/>
      <c r="O310" s="63"/>
      <c r="P310" s="51"/>
      <c r="Q310" s="51"/>
      <c r="R310" s="63"/>
      <c r="S310" s="51"/>
      <c r="T310" s="63"/>
      <c r="U310" s="51"/>
      <c r="V310" s="63"/>
      <c r="W310" s="193"/>
      <c r="X310" s="193"/>
      <c r="Y310" s="211"/>
      <c r="Z310" s="195"/>
    </row>
    <row r="311" spans="1:26" s="1" customFormat="1" ht="20.100000000000001" customHeight="1" x14ac:dyDescent="0.25">
      <c r="A311" s="216"/>
      <c r="B311" s="217"/>
      <c r="C311" s="218"/>
      <c r="D311" s="219"/>
      <c r="E311" s="219"/>
      <c r="F311" s="212"/>
      <c r="G311" s="214"/>
      <c r="H311" s="212"/>
      <c r="I311" s="214"/>
      <c r="J311" s="210"/>
      <c r="K311" s="210"/>
      <c r="L311" s="210"/>
      <c r="M311" s="212"/>
      <c r="N311" s="51"/>
      <c r="O311" s="63"/>
      <c r="P311" s="51"/>
      <c r="Q311" s="51"/>
      <c r="R311" s="63"/>
      <c r="S311" s="51"/>
      <c r="T311" s="63"/>
      <c r="U311" s="51"/>
      <c r="V311" s="63"/>
      <c r="W311" s="192"/>
      <c r="X311" s="192"/>
      <c r="Y311" s="210"/>
      <c r="Z311" s="194"/>
    </row>
    <row r="312" spans="1:26" s="1" customFormat="1" ht="20.100000000000001" customHeight="1" x14ac:dyDescent="0.25">
      <c r="A312" s="216"/>
      <c r="B312" s="217"/>
      <c r="C312" s="218"/>
      <c r="D312" s="220"/>
      <c r="E312" s="220"/>
      <c r="F312" s="213"/>
      <c r="G312" s="215"/>
      <c r="H312" s="213"/>
      <c r="I312" s="215"/>
      <c r="J312" s="211"/>
      <c r="K312" s="211"/>
      <c r="L312" s="211"/>
      <c r="M312" s="213"/>
      <c r="N312" s="51"/>
      <c r="O312" s="63"/>
      <c r="P312" s="51"/>
      <c r="Q312" s="51"/>
      <c r="R312" s="63"/>
      <c r="S312" s="51"/>
      <c r="T312" s="63"/>
      <c r="U312" s="51"/>
      <c r="V312" s="63"/>
      <c r="W312" s="193"/>
      <c r="X312" s="193"/>
      <c r="Y312" s="211"/>
      <c r="Z312" s="195"/>
    </row>
    <row r="313" spans="1:26" s="1" customFormat="1" ht="20.100000000000001" customHeight="1" x14ac:dyDescent="0.25">
      <c r="A313" s="216"/>
      <c r="B313" s="217"/>
      <c r="C313" s="218"/>
      <c r="D313" s="220"/>
      <c r="E313" s="220"/>
      <c r="F313" s="213"/>
      <c r="G313" s="215"/>
      <c r="H313" s="213"/>
      <c r="I313" s="215"/>
      <c r="J313" s="211"/>
      <c r="K313" s="211"/>
      <c r="L313" s="211"/>
      <c r="M313" s="213"/>
      <c r="N313" s="51"/>
      <c r="O313" s="63"/>
      <c r="P313" s="51"/>
      <c r="Q313" s="51"/>
      <c r="R313" s="63"/>
      <c r="S313" s="51"/>
      <c r="T313" s="63"/>
      <c r="U313" s="51"/>
      <c r="V313" s="63"/>
      <c r="W313" s="193"/>
      <c r="X313" s="193"/>
      <c r="Y313" s="211"/>
      <c r="Z313" s="195"/>
    </row>
    <row r="314" spans="1:26" s="1" customFormat="1" ht="20.100000000000001" customHeight="1" x14ac:dyDescent="0.25">
      <c r="A314" s="216"/>
      <c r="B314" s="217"/>
      <c r="C314" s="218"/>
      <c r="D314" s="220"/>
      <c r="E314" s="220"/>
      <c r="F314" s="213"/>
      <c r="G314" s="215"/>
      <c r="H314" s="213"/>
      <c r="I314" s="215"/>
      <c r="J314" s="211"/>
      <c r="K314" s="211"/>
      <c r="L314" s="211"/>
      <c r="M314" s="213"/>
      <c r="N314" s="51"/>
      <c r="O314" s="63"/>
      <c r="P314" s="51"/>
      <c r="Q314" s="51"/>
      <c r="R314" s="63"/>
      <c r="S314" s="51"/>
      <c r="T314" s="63"/>
      <c r="U314" s="51"/>
      <c r="V314" s="63"/>
      <c r="W314" s="193"/>
      <c r="X314" s="193"/>
      <c r="Y314" s="211"/>
      <c r="Z314" s="195"/>
    </row>
    <row r="315" spans="1:26" s="1" customFormat="1" ht="20.100000000000001" customHeight="1" x14ac:dyDescent="0.25">
      <c r="A315" s="216"/>
      <c r="B315" s="217"/>
      <c r="C315" s="218"/>
      <c r="D315" s="219"/>
      <c r="E315" s="219"/>
      <c r="F315" s="212"/>
      <c r="G315" s="214"/>
      <c r="H315" s="212"/>
      <c r="I315" s="214"/>
      <c r="J315" s="210"/>
      <c r="K315" s="210"/>
      <c r="L315" s="210"/>
      <c r="M315" s="212"/>
      <c r="N315" s="51"/>
      <c r="O315" s="63"/>
      <c r="P315" s="51"/>
      <c r="Q315" s="51"/>
      <c r="R315" s="63"/>
      <c r="S315" s="51"/>
      <c r="T315" s="63"/>
      <c r="U315" s="51"/>
      <c r="V315" s="63"/>
      <c r="W315" s="192"/>
      <c r="X315" s="192"/>
      <c r="Y315" s="210"/>
      <c r="Z315" s="194"/>
    </row>
    <row r="316" spans="1:26" s="1" customFormat="1" ht="20.100000000000001" customHeight="1" x14ac:dyDescent="0.25">
      <c r="A316" s="216"/>
      <c r="B316" s="217"/>
      <c r="C316" s="218"/>
      <c r="D316" s="220"/>
      <c r="E316" s="220"/>
      <c r="F316" s="213"/>
      <c r="G316" s="215"/>
      <c r="H316" s="213"/>
      <c r="I316" s="215"/>
      <c r="J316" s="211"/>
      <c r="K316" s="211"/>
      <c r="L316" s="211"/>
      <c r="M316" s="213"/>
      <c r="N316" s="51"/>
      <c r="O316" s="63"/>
      <c r="P316" s="51"/>
      <c r="Q316" s="51"/>
      <c r="R316" s="63"/>
      <c r="S316" s="51"/>
      <c r="T316" s="63"/>
      <c r="U316" s="51"/>
      <c r="V316" s="63"/>
      <c r="W316" s="193"/>
      <c r="X316" s="193"/>
      <c r="Y316" s="211"/>
      <c r="Z316" s="195"/>
    </row>
    <row r="317" spans="1:26" s="1" customFormat="1" ht="20.100000000000001" customHeight="1" x14ac:dyDescent="0.25">
      <c r="A317" s="216"/>
      <c r="B317" s="217"/>
      <c r="C317" s="218"/>
      <c r="D317" s="220"/>
      <c r="E317" s="220"/>
      <c r="F317" s="213"/>
      <c r="G317" s="215"/>
      <c r="H317" s="213"/>
      <c r="I317" s="215"/>
      <c r="J317" s="211"/>
      <c r="K317" s="211"/>
      <c r="L317" s="211"/>
      <c r="M317" s="213"/>
      <c r="N317" s="51"/>
      <c r="O317" s="63"/>
      <c r="P317" s="51"/>
      <c r="Q317" s="51"/>
      <c r="R317" s="63"/>
      <c r="S317" s="51"/>
      <c r="T317" s="63"/>
      <c r="U317" s="51"/>
      <c r="V317" s="63"/>
      <c r="W317" s="193"/>
      <c r="X317" s="193"/>
      <c r="Y317" s="211"/>
      <c r="Z317" s="195"/>
    </row>
    <row r="318" spans="1:26" s="1" customFormat="1" ht="20.100000000000001" customHeight="1" x14ac:dyDescent="0.25">
      <c r="A318" s="216"/>
      <c r="B318" s="217"/>
      <c r="C318" s="218"/>
      <c r="D318" s="220"/>
      <c r="E318" s="220"/>
      <c r="F318" s="213"/>
      <c r="G318" s="215"/>
      <c r="H318" s="213"/>
      <c r="I318" s="215"/>
      <c r="J318" s="211"/>
      <c r="K318" s="211"/>
      <c r="L318" s="211"/>
      <c r="M318" s="213"/>
      <c r="N318" s="51"/>
      <c r="O318" s="63"/>
      <c r="P318" s="51"/>
      <c r="Q318" s="51"/>
      <c r="R318" s="63"/>
      <c r="S318" s="51"/>
      <c r="T318" s="63"/>
      <c r="U318" s="51"/>
      <c r="V318" s="63"/>
      <c r="W318" s="193"/>
      <c r="X318" s="193"/>
      <c r="Y318" s="211"/>
      <c r="Z318" s="195"/>
    </row>
    <row r="319" spans="1:26" s="1" customFormat="1" ht="20.100000000000001" customHeight="1" x14ac:dyDescent="0.25">
      <c r="A319" s="196"/>
      <c r="B319" s="198"/>
      <c r="C319" s="200"/>
      <c r="D319" s="202"/>
      <c r="E319" s="208" t="s">
        <v>675</v>
      </c>
      <c r="F319" s="181">
        <v>20999400</v>
      </c>
      <c r="G319" s="206"/>
      <c r="H319" s="181">
        <v>20999400</v>
      </c>
      <c r="I319" s="206"/>
      <c r="J319" s="207"/>
      <c r="K319" s="207"/>
      <c r="L319" s="207"/>
      <c r="M319" s="181">
        <v>20999400</v>
      </c>
      <c r="N319" s="190"/>
      <c r="O319" s="181"/>
      <c r="P319" s="181"/>
      <c r="Q319" s="183"/>
      <c r="R319" s="181"/>
      <c r="S319" s="183"/>
      <c r="T319" s="181"/>
      <c r="U319" s="183"/>
      <c r="V319" s="181"/>
      <c r="W319" s="192"/>
      <c r="X319" s="192"/>
      <c r="Y319" s="192"/>
      <c r="Z319" s="194"/>
    </row>
    <row r="320" spans="1:26" s="1" customFormat="1" ht="20.100000000000001" customHeight="1" x14ac:dyDescent="0.25">
      <c r="A320" s="197"/>
      <c r="B320" s="199"/>
      <c r="C320" s="201"/>
      <c r="D320" s="203"/>
      <c r="E320" s="209"/>
      <c r="F320" s="189"/>
      <c r="G320" s="186"/>
      <c r="H320" s="189"/>
      <c r="I320" s="186"/>
      <c r="J320" s="188"/>
      <c r="K320" s="188"/>
      <c r="L320" s="188"/>
      <c r="M320" s="189"/>
      <c r="N320" s="191"/>
      <c r="O320" s="182"/>
      <c r="P320" s="182"/>
      <c r="Q320" s="184"/>
      <c r="R320" s="189"/>
      <c r="S320" s="184"/>
      <c r="T320" s="189"/>
      <c r="U320" s="184"/>
      <c r="V320" s="189"/>
      <c r="W320" s="193"/>
      <c r="X320" s="193"/>
      <c r="Y320" s="193"/>
      <c r="Z320" s="195"/>
    </row>
    <row r="321" spans="1:26" s="1" customFormat="1" ht="20.100000000000001" customHeight="1" x14ac:dyDescent="0.25">
      <c r="A321" s="196"/>
      <c r="B321" s="198"/>
      <c r="C321" s="200"/>
      <c r="D321" s="202"/>
      <c r="E321" s="204" t="s">
        <v>676</v>
      </c>
      <c r="F321" s="181">
        <v>128600</v>
      </c>
      <c r="G321" s="185"/>
      <c r="H321" s="181"/>
      <c r="I321" s="185"/>
      <c r="J321" s="187"/>
      <c r="K321" s="187"/>
      <c r="L321" s="187"/>
      <c r="M321" s="181"/>
      <c r="N321" s="190"/>
      <c r="O321" s="181"/>
      <c r="P321" s="181"/>
      <c r="Q321" s="183"/>
      <c r="R321" s="181"/>
      <c r="S321" s="183"/>
      <c r="T321" s="181"/>
      <c r="U321" s="183"/>
      <c r="V321" s="181"/>
      <c r="W321" s="193"/>
      <c r="X321" s="193"/>
      <c r="Y321" s="193"/>
      <c r="Z321" s="195"/>
    </row>
    <row r="322" spans="1:26" s="1" customFormat="1" ht="20.100000000000001" customHeight="1" x14ac:dyDescent="0.25">
      <c r="A322" s="197"/>
      <c r="B322" s="199"/>
      <c r="C322" s="201"/>
      <c r="D322" s="203"/>
      <c r="E322" s="205"/>
      <c r="F322" s="182"/>
      <c r="G322" s="186"/>
      <c r="H322" s="189"/>
      <c r="I322" s="186"/>
      <c r="J322" s="188"/>
      <c r="K322" s="188"/>
      <c r="L322" s="188"/>
      <c r="M322" s="189"/>
      <c r="N322" s="191"/>
      <c r="O322" s="182"/>
      <c r="P322" s="182"/>
      <c r="Q322" s="184"/>
      <c r="R322" s="182"/>
      <c r="S322" s="184"/>
      <c r="T322" s="182"/>
      <c r="U322" s="184"/>
      <c r="V322" s="182"/>
      <c r="W322" s="193"/>
      <c r="X322" s="193"/>
      <c r="Y322" s="193"/>
      <c r="Z322" s="195"/>
    </row>
    <row r="323" spans="1:26" s="45" customFormat="1" ht="27.95" customHeight="1" x14ac:dyDescent="0.25">
      <c r="A323" s="137" t="s">
        <v>660</v>
      </c>
      <c r="B323" s="138"/>
      <c r="C323" s="138"/>
      <c r="D323" s="138"/>
      <c r="E323" s="138"/>
      <c r="F323" s="138"/>
      <c r="G323" s="138"/>
      <c r="H323" s="138"/>
      <c r="I323" s="138"/>
      <c r="J323" s="138"/>
      <c r="K323" s="138"/>
      <c r="L323" s="138"/>
      <c r="M323" s="138"/>
      <c r="N323" s="138"/>
      <c r="O323" s="138"/>
      <c r="P323" s="138"/>
      <c r="Q323" s="138"/>
      <c r="R323" s="138"/>
      <c r="S323" s="138"/>
      <c r="T323" s="138"/>
      <c r="U323" s="138"/>
      <c r="V323" s="138"/>
      <c r="W323" s="138"/>
      <c r="X323" s="138"/>
      <c r="Y323" s="138"/>
      <c r="Z323" s="138"/>
    </row>
    <row r="324" spans="1:26" s="1" customFormat="1" ht="26.1" customHeight="1" x14ac:dyDescent="0.25">
      <c r="A324" s="139" t="s">
        <v>571</v>
      </c>
      <c r="B324" s="138"/>
      <c r="C324" s="138"/>
      <c r="D324" s="138"/>
      <c r="E324" s="138"/>
      <c r="F324" s="138"/>
      <c r="G324" s="138"/>
      <c r="H324" s="138"/>
      <c r="I324" s="138"/>
      <c r="J324" s="138"/>
      <c r="K324" s="138"/>
      <c r="L324" s="138"/>
      <c r="M324" s="138"/>
      <c r="N324" s="138"/>
      <c r="O324" s="138"/>
      <c r="P324" s="138"/>
      <c r="Q324" s="138"/>
      <c r="R324" s="138"/>
      <c r="S324" s="138"/>
      <c r="T324" s="138"/>
      <c r="U324" s="138"/>
      <c r="V324" s="138"/>
      <c r="W324" s="138"/>
      <c r="X324" s="138"/>
      <c r="Y324" s="138"/>
      <c r="Z324" s="138"/>
    </row>
    <row r="325" spans="1:26" s="46" customFormat="1" ht="21.95" customHeight="1" x14ac:dyDescent="0.3">
      <c r="A325" s="140" t="s">
        <v>572</v>
      </c>
      <c r="B325" s="141"/>
      <c r="C325" s="141"/>
      <c r="D325" s="141"/>
      <c r="E325" s="141"/>
      <c r="F325" s="141"/>
      <c r="G325" s="141"/>
      <c r="H325" s="141"/>
      <c r="I325" s="141"/>
      <c r="J325" s="141"/>
      <c r="K325" s="141"/>
      <c r="L325" s="141"/>
      <c r="M325" s="141"/>
      <c r="N325" s="141"/>
      <c r="O325" s="141"/>
      <c r="P325" s="141"/>
      <c r="Q325" s="141"/>
      <c r="R325" s="141"/>
      <c r="S325" s="141"/>
      <c r="T325" s="141"/>
      <c r="U325" s="141"/>
      <c r="V325" s="141"/>
      <c r="W325" s="141"/>
      <c r="X325" s="141"/>
      <c r="Y325" s="141"/>
      <c r="Z325" s="141"/>
    </row>
    <row r="326" spans="1:26" s="46" customFormat="1" ht="24" customHeight="1" x14ac:dyDescent="0.3">
      <c r="A326" s="142" t="s">
        <v>767</v>
      </c>
      <c r="B326" s="143"/>
      <c r="C326" s="143"/>
      <c r="D326" s="143"/>
      <c r="E326" s="143"/>
      <c r="F326" s="143"/>
      <c r="G326" s="47"/>
      <c r="H326" s="48" t="s">
        <v>574</v>
      </c>
      <c r="I326" s="144">
        <v>3750000</v>
      </c>
      <c r="J326" s="144"/>
      <c r="K326" s="144"/>
      <c r="L326" s="145" t="s">
        <v>575</v>
      </c>
      <c r="M326" s="146"/>
      <c r="N326" s="147">
        <v>0</v>
      </c>
      <c r="O326" s="147"/>
      <c r="P326" s="49"/>
      <c r="Q326" s="148" t="s">
        <v>576</v>
      </c>
      <c r="R326" s="148"/>
      <c r="S326" s="149"/>
      <c r="T326" s="149"/>
      <c r="U326" s="149"/>
      <c r="V326" s="149"/>
      <c r="W326" s="150">
        <v>3750000</v>
      </c>
      <c r="X326" s="150"/>
      <c r="Y326" s="150"/>
      <c r="Z326" s="151"/>
    </row>
    <row r="327" spans="1:26" s="50" customFormat="1" ht="54" customHeight="1" x14ac:dyDescent="0.25">
      <c r="A327" s="154" t="s">
        <v>577</v>
      </c>
      <c r="B327" s="156" t="s">
        <v>578</v>
      </c>
      <c r="C327" s="158" t="s">
        <v>579</v>
      </c>
      <c r="D327" s="159" t="s">
        <v>580</v>
      </c>
      <c r="E327" s="160" t="s">
        <v>581</v>
      </c>
      <c r="F327" s="162" t="s">
        <v>582</v>
      </c>
      <c r="G327" s="152" t="s">
        <v>583</v>
      </c>
      <c r="H327" s="162" t="s">
        <v>584</v>
      </c>
      <c r="I327" s="152" t="s">
        <v>585</v>
      </c>
      <c r="J327" s="152" t="s">
        <v>586</v>
      </c>
      <c r="K327" s="152"/>
      <c r="L327" s="158" t="s">
        <v>587</v>
      </c>
      <c r="M327" s="152" t="s">
        <v>588</v>
      </c>
      <c r="N327" s="166" t="s">
        <v>589</v>
      </c>
      <c r="O327" s="167"/>
      <c r="P327" s="166" t="s">
        <v>590</v>
      </c>
      <c r="Q327" s="167"/>
      <c r="R327" s="167"/>
      <c r="S327" s="167"/>
      <c r="T327" s="167"/>
      <c r="U327" s="167"/>
      <c r="V327" s="168"/>
      <c r="W327" s="158" t="s">
        <v>591</v>
      </c>
      <c r="X327" s="158"/>
      <c r="Y327" s="158" t="s">
        <v>592</v>
      </c>
      <c r="Z327" s="170" t="s">
        <v>661</v>
      </c>
    </row>
    <row r="328" spans="1:26" s="50" customFormat="1" ht="54" customHeight="1" x14ac:dyDescent="0.25">
      <c r="A328" s="155"/>
      <c r="B328" s="157"/>
      <c r="C328" s="158"/>
      <c r="D328" s="159"/>
      <c r="E328" s="161"/>
      <c r="F328" s="163"/>
      <c r="G328" s="164"/>
      <c r="H328" s="163"/>
      <c r="I328" s="164"/>
      <c r="J328" s="104" t="s">
        <v>594</v>
      </c>
      <c r="K328" s="104" t="s">
        <v>595</v>
      </c>
      <c r="L328" s="165"/>
      <c r="M328" s="153"/>
      <c r="N328" s="105" t="s">
        <v>596</v>
      </c>
      <c r="O328" s="105" t="s">
        <v>597</v>
      </c>
      <c r="P328" s="104" t="s">
        <v>598</v>
      </c>
      <c r="Q328" s="104" t="s">
        <v>599</v>
      </c>
      <c r="R328" s="104" t="s">
        <v>597</v>
      </c>
      <c r="S328" s="104" t="s">
        <v>600</v>
      </c>
      <c r="T328" s="104" t="s">
        <v>597</v>
      </c>
      <c r="U328" s="104" t="s">
        <v>600</v>
      </c>
      <c r="V328" s="104" t="s">
        <v>597</v>
      </c>
      <c r="W328" s="104" t="s">
        <v>601</v>
      </c>
      <c r="X328" s="104" t="s">
        <v>602</v>
      </c>
      <c r="Y328" s="169"/>
      <c r="Z328" s="169"/>
    </row>
    <row r="329" spans="1:26" s="1" customFormat="1" ht="20.100000000000001" customHeight="1" x14ac:dyDescent="0.25">
      <c r="A329" s="196" t="s">
        <v>51</v>
      </c>
      <c r="B329" s="217" t="s">
        <v>56</v>
      </c>
      <c r="C329" s="218" t="s">
        <v>755</v>
      </c>
      <c r="D329" s="219" t="s">
        <v>736</v>
      </c>
      <c r="E329" s="219" t="s">
        <v>277</v>
      </c>
      <c r="F329" s="212">
        <v>3750000</v>
      </c>
      <c r="G329" s="214" t="s">
        <v>119</v>
      </c>
      <c r="H329" s="212">
        <v>3750000</v>
      </c>
      <c r="I329" s="214" t="s">
        <v>120</v>
      </c>
      <c r="J329" s="210" t="s">
        <v>196</v>
      </c>
      <c r="K329" s="210" t="s">
        <v>113</v>
      </c>
      <c r="L329" s="210" t="s">
        <v>53</v>
      </c>
      <c r="M329" s="212">
        <v>3750000</v>
      </c>
      <c r="N329" s="51" t="s">
        <v>120</v>
      </c>
      <c r="O329" s="63">
        <v>1125000</v>
      </c>
      <c r="P329" s="51" t="s">
        <v>115</v>
      </c>
      <c r="Q329" s="51" t="s">
        <v>756</v>
      </c>
      <c r="R329" s="63">
        <v>1125000</v>
      </c>
      <c r="S329" s="51"/>
      <c r="T329" s="63"/>
      <c r="U329" s="51"/>
      <c r="V329" s="63"/>
      <c r="W329" s="221" t="s">
        <v>54</v>
      </c>
      <c r="X329" s="221"/>
      <c r="Y329" s="226" t="s">
        <v>55</v>
      </c>
      <c r="Z329" s="194" t="s">
        <v>278</v>
      </c>
    </row>
    <row r="330" spans="1:26" s="1" customFormat="1" ht="20.100000000000001" customHeight="1" x14ac:dyDescent="0.25">
      <c r="A330" s="229"/>
      <c r="B330" s="217"/>
      <c r="C330" s="218"/>
      <c r="D330" s="220"/>
      <c r="E330" s="230"/>
      <c r="F330" s="213"/>
      <c r="G330" s="215"/>
      <c r="H330" s="213"/>
      <c r="I330" s="215"/>
      <c r="J330" s="211"/>
      <c r="K330" s="211"/>
      <c r="L330" s="211"/>
      <c r="M330" s="213"/>
      <c r="N330" s="51" t="s">
        <v>757</v>
      </c>
      <c r="O330" s="63">
        <v>1125000</v>
      </c>
      <c r="P330" s="51" t="s">
        <v>637</v>
      </c>
      <c r="Q330" s="51" t="s">
        <v>758</v>
      </c>
      <c r="R330" s="63">
        <v>1125000</v>
      </c>
      <c r="S330" s="51"/>
      <c r="T330" s="63"/>
      <c r="U330" s="51"/>
      <c r="V330" s="63"/>
      <c r="W330" s="222"/>
      <c r="X330" s="224"/>
      <c r="Y330" s="227"/>
      <c r="Z330" s="195"/>
    </row>
    <row r="331" spans="1:26" s="1" customFormat="1" ht="20.100000000000001" customHeight="1" x14ac:dyDescent="0.25">
      <c r="A331" s="229"/>
      <c r="B331" s="217"/>
      <c r="C331" s="218"/>
      <c r="D331" s="220"/>
      <c r="E331" s="230"/>
      <c r="F331" s="213"/>
      <c r="G331" s="215"/>
      <c r="H331" s="213"/>
      <c r="I331" s="215"/>
      <c r="J331" s="211"/>
      <c r="K331" s="211"/>
      <c r="L331" s="211"/>
      <c r="M331" s="213"/>
      <c r="N331" s="51" t="s">
        <v>113</v>
      </c>
      <c r="O331" s="63">
        <v>1500000</v>
      </c>
      <c r="P331" s="51" t="s">
        <v>221</v>
      </c>
      <c r="Q331" s="51" t="s">
        <v>759</v>
      </c>
      <c r="R331" s="63">
        <v>1500000</v>
      </c>
      <c r="S331" s="51"/>
      <c r="T331" s="63"/>
      <c r="U331" s="51"/>
      <c r="V331" s="63"/>
      <c r="W331" s="222"/>
      <c r="X331" s="224"/>
      <c r="Y331" s="227"/>
      <c r="Z331" s="195"/>
    </row>
    <row r="332" spans="1:26" s="1" customFormat="1" ht="20.100000000000001" customHeight="1" x14ac:dyDescent="0.25">
      <c r="A332" s="197"/>
      <c r="B332" s="217"/>
      <c r="C332" s="218"/>
      <c r="D332" s="220"/>
      <c r="E332" s="230"/>
      <c r="F332" s="213"/>
      <c r="G332" s="215"/>
      <c r="H332" s="213"/>
      <c r="I332" s="215"/>
      <c r="J332" s="211"/>
      <c r="K332" s="211"/>
      <c r="L332" s="211"/>
      <c r="M332" s="213"/>
      <c r="N332" s="51" t="s">
        <v>53</v>
      </c>
      <c r="O332" s="63"/>
      <c r="P332" s="51"/>
      <c r="Q332" s="51"/>
      <c r="R332" s="63"/>
      <c r="S332" s="51"/>
      <c r="T332" s="63"/>
      <c r="U332" s="51"/>
      <c r="V332" s="63"/>
      <c r="W332" s="223"/>
      <c r="X332" s="225"/>
      <c r="Y332" s="228"/>
      <c r="Z332" s="195"/>
    </row>
    <row r="333" spans="1:26" s="1" customFormat="1" ht="20.100000000000001" customHeight="1" x14ac:dyDescent="0.25">
      <c r="A333" s="216"/>
      <c r="B333" s="217"/>
      <c r="C333" s="218" t="s">
        <v>617</v>
      </c>
      <c r="D333" s="219" t="s">
        <v>617</v>
      </c>
      <c r="E333" s="219"/>
      <c r="F333" s="212"/>
      <c r="G333" s="214"/>
      <c r="H333" s="212"/>
      <c r="I333" s="214"/>
      <c r="J333" s="210"/>
      <c r="K333" s="210"/>
      <c r="L333" s="210"/>
      <c r="M333" s="212"/>
      <c r="N333" s="51"/>
      <c r="O333" s="63"/>
      <c r="P333" s="51"/>
      <c r="Q333" s="51"/>
      <c r="R333" s="63"/>
      <c r="S333" s="51"/>
      <c r="T333" s="63"/>
      <c r="U333" s="51"/>
      <c r="V333" s="63"/>
      <c r="W333" s="192"/>
      <c r="X333" s="192"/>
      <c r="Y333" s="210"/>
      <c r="Z333" s="194"/>
    </row>
    <row r="334" spans="1:26" s="1" customFormat="1" ht="20.100000000000001" customHeight="1" x14ac:dyDescent="0.25">
      <c r="A334" s="216"/>
      <c r="B334" s="217"/>
      <c r="C334" s="218"/>
      <c r="D334" s="220"/>
      <c r="E334" s="220"/>
      <c r="F334" s="213"/>
      <c r="G334" s="215"/>
      <c r="H334" s="213"/>
      <c r="I334" s="215"/>
      <c r="J334" s="211"/>
      <c r="K334" s="211"/>
      <c r="L334" s="211"/>
      <c r="M334" s="213"/>
      <c r="N334" s="51"/>
      <c r="O334" s="63"/>
      <c r="P334" s="51"/>
      <c r="Q334" s="51"/>
      <c r="R334" s="63"/>
      <c r="S334" s="51"/>
      <c r="T334" s="63"/>
      <c r="U334" s="51"/>
      <c r="V334" s="63"/>
      <c r="W334" s="193"/>
      <c r="X334" s="193"/>
      <c r="Y334" s="211"/>
      <c r="Z334" s="195"/>
    </row>
    <row r="335" spans="1:26" s="1" customFormat="1" ht="20.100000000000001" customHeight="1" x14ac:dyDescent="0.25">
      <c r="A335" s="216"/>
      <c r="B335" s="217"/>
      <c r="C335" s="218"/>
      <c r="D335" s="220"/>
      <c r="E335" s="220"/>
      <c r="F335" s="213"/>
      <c r="G335" s="215"/>
      <c r="H335" s="213"/>
      <c r="I335" s="215"/>
      <c r="J335" s="211"/>
      <c r="K335" s="211"/>
      <c r="L335" s="211"/>
      <c r="M335" s="213"/>
      <c r="N335" s="51"/>
      <c r="O335" s="63"/>
      <c r="P335" s="51"/>
      <c r="Q335" s="51"/>
      <c r="R335" s="63"/>
      <c r="S335" s="51"/>
      <c r="T335" s="63"/>
      <c r="U335" s="51"/>
      <c r="V335" s="63"/>
      <c r="W335" s="193"/>
      <c r="X335" s="193"/>
      <c r="Y335" s="211"/>
      <c r="Z335" s="195"/>
    </row>
    <row r="336" spans="1:26" s="1" customFormat="1" ht="20.100000000000001" customHeight="1" x14ac:dyDescent="0.25">
      <c r="A336" s="216"/>
      <c r="B336" s="217"/>
      <c r="C336" s="218"/>
      <c r="D336" s="220" t="s">
        <v>617</v>
      </c>
      <c r="E336" s="220"/>
      <c r="F336" s="213"/>
      <c r="G336" s="215"/>
      <c r="H336" s="213"/>
      <c r="I336" s="215"/>
      <c r="J336" s="211"/>
      <c r="K336" s="211"/>
      <c r="L336" s="211"/>
      <c r="M336" s="213"/>
      <c r="N336" s="51"/>
      <c r="O336" s="63"/>
      <c r="P336" s="51"/>
      <c r="Q336" s="51"/>
      <c r="R336" s="63"/>
      <c r="S336" s="51"/>
      <c r="T336" s="63"/>
      <c r="U336" s="51"/>
      <c r="V336" s="63"/>
      <c r="W336" s="193"/>
      <c r="X336" s="193"/>
      <c r="Y336" s="211"/>
      <c r="Z336" s="195"/>
    </row>
    <row r="337" spans="1:26" s="1" customFormat="1" ht="20.100000000000001" customHeight="1" x14ac:dyDescent="0.25">
      <c r="A337" s="216"/>
      <c r="B337" s="217"/>
      <c r="C337" s="218" t="s">
        <v>617</v>
      </c>
      <c r="D337" s="219" t="s">
        <v>617</v>
      </c>
      <c r="E337" s="219"/>
      <c r="F337" s="212"/>
      <c r="G337" s="214"/>
      <c r="H337" s="212"/>
      <c r="I337" s="214"/>
      <c r="J337" s="210"/>
      <c r="K337" s="210"/>
      <c r="L337" s="210"/>
      <c r="M337" s="212"/>
      <c r="N337" s="51"/>
      <c r="O337" s="63"/>
      <c r="P337" s="51"/>
      <c r="Q337" s="51"/>
      <c r="R337" s="63"/>
      <c r="S337" s="51"/>
      <c r="T337" s="63"/>
      <c r="U337" s="51"/>
      <c r="V337" s="63"/>
      <c r="W337" s="192"/>
      <c r="X337" s="192"/>
      <c r="Y337" s="210"/>
      <c r="Z337" s="194"/>
    </row>
    <row r="338" spans="1:26" s="1" customFormat="1" ht="20.100000000000001" customHeight="1" x14ac:dyDescent="0.25">
      <c r="A338" s="216"/>
      <c r="B338" s="217"/>
      <c r="C338" s="218"/>
      <c r="D338" s="220"/>
      <c r="E338" s="220"/>
      <c r="F338" s="213"/>
      <c r="G338" s="215"/>
      <c r="H338" s="213"/>
      <c r="I338" s="215"/>
      <c r="J338" s="211"/>
      <c r="K338" s="211"/>
      <c r="L338" s="211"/>
      <c r="M338" s="213"/>
      <c r="N338" s="51"/>
      <c r="O338" s="63"/>
      <c r="P338" s="51"/>
      <c r="Q338" s="51"/>
      <c r="R338" s="63"/>
      <c r="S338" s="51"/>
      <c r="T338" s="63"/>
      <c r="U338" s="51"/>
      <c r="V338" s="63"/>
      <c r="W338" s="193"/>
      <c r="X338" s="193"/>
      <c r="Y338" s="211"/>
      <c r="Z338" s="195"/>
    </row>
    <row r="339" spans="1:26" s="1" customFormat="1" ht="20.100000000000001" customHeight="1" x14ac:dyDescent="0.25">
      <c r="A339" s="216"/>
      <c r="B339" s="217"/>
      <c r="C339" s="218"/>
      <c r="D339" s="220"/>
      <c r="E339" s="220"/>
      <c r="F339" s="213"/>
      <c r="G339" s="215"/>
      <c r="H339" s="213"/>
      <c r="I339" s="215"/>
      <c r="J339" s="211"/>
      <c r="K339" s="211"/>
      <c r="L339" s="211"/>
      <c r="M339" s="213"/>
      <c r="N339" s="51"/>
      <c r="O339" s="63"/>
      <c r="P339" s="51"/>
      <c r="Q339" s="51"/>
      <c r="R339" s="63"/>
      <c r="S339" s="51"/>
      <c r="T339" s="63"/>
      <c r="U339" s="51"/>
      <c r="V339" s="63"/>
      <c r="W339" s="193"/>
      <c r="X339" s="193"/>
      <c r="Y339" s="211"/>
      <c r="Z339" s="195"/>
    </row>
    <row r="340" spans="1:26" s="1" customFormat="1" ht="20.100000000000001" customHeight="1" x14ac:dyDescent="0.25">
      <c r="A340" s="216"/>
      <c r="B340" s="217"/>
      <c r="C340" s="218"/>
      <c r="D340" s="220" t="s">
        <v>617</v>
      </c>
      <c r="E340" s="220"/>
      <c r="F340" s="213"/>
      <c r="G340" s="215"/>
      <c r="H340" s="213"/>
      <c r="I340" s="215"/>
      <c r="J340" s="211"/>
      <c r="K340" s="211"/>
      <c r="L340" s="211"/>
      <c r="M340" s="213"/>
      <c r="N340" s="51"/>
      <c r="O340" s="63"/>
      <c r="P340" s="51"/>
      <c r="Q340" s="51"/>
      <c r="R340" s="63"/>
      <c r="S340" s="51"/>
      <c r="T340" s="63"/>
      <c r="U340" s="51"/>
      <c r="V340" s="63"/>
      <c r="W340" s="193"/>
      <c r="X340" s="193"/>
      <c r="Y340" s="211"/>
      <c r="Z340" s="195"/>
    </row>
    <row r="341" spans="1:26" s="1" customFormat="1" ht="20.100000000000001" customHeight="1" x14ac:dyDescent="0.25">
      <c r="A341" s="216"/>
      <c r="B341" s="217"/>
      <c r="C341" s="218" t="s">
        <v>617</v>
      </c>
      <c r="D341" s="219" t="s">
        <v>617</v>
      </c>
      <c r="E341" s="219"/>
      <c r="F341" s="212"/>
      <c r="G341" s="214"/>
      <c r="H341" s="212"/>
      <c r="I341" s="214"/>
      <c r="J341" s="210"/>
      <c r="K341" s="210"/>
      <c r="L341" s="210"/>
      <c r="M341" s="212"/>
      <c r="N341" s="51"/>
      <c r="O341" s="63"/>
      <c r="P341" s="51"/>
      <c r="Q341" s="51"/>
      <c r="R341" s="63"/>
      <c r="S341" s="51"/>
      <c r="T341" s="63"/>
      <c r="U341" s="51"/>
      <c r="V341" s="63"/>
      <c r="W341" s="192"/>
      <c r="X341" s="192"/>
      <c r="Y341" s="210"/>
      <c r="Z341" s="194"/>
    </row>
    <row r="342" spans="1:26" s="1" customFormat="1" ht="20.100000000000001" customHeight="1" x14ac:dyDescent="0.25">
      <c r="A342" s="216"/>
      <c r="B342" s="217"/>
      <c r="C342" s="218"/>
      <c r="D342" s="220"/>
      <c r="E342" s="220"/>
      <c r="F342" s="213"/>
      <c r="G342" s="215"/>
      <c r="H342" s="213"/>
      <c r="I342" s="215"/>
      <c r="J342" s="211"/>
      <c r="K342" s="211"/>
      <c r="L342" s="211"/>
      <c r="M342" s="213"/>
      <c r="N342" s="51"/>
      <c r="O342" s="63"/>
      <c r="P342" s="51"/>
      <c r="Q342" s="51"/>
      <c r="R342" s="63"/>
      <c r="S342" s="51"/>
      <c r="T342" s="63"/>
      <c r="U342" s="51"/>
      <c r="V342" s="63"/>
      <c r="W342" s="193"/>
      <c r="X342" s="193"/>
      <c r="Y342" s="211"/>
      <c r="Z342" s="195"/>
    </row>
    <row r="343" spans="1:26" s="1" customFormat="1" ht="20.100000000000001" customHeight="1" x14ac:dyDescent="0.25">
      <c r="A343" s="216"/>
      <c r="B343" s="217"/>
      <c r="C343" s="218"/>
      <c r="D343" s="220"/>
      <c r="E343" s="220"/>
      <c r="F343" s="213"/>
      <c r="G343" s="215"/>
      <c r="H343" s="213"/>
      <c r="I343" s="215"/>
      <c r="J343" s="211"/>
      <c r="K343" s="211"/>
      <c r="L343" s="211"/>
      <c r="M343" s="213"/>
      <c r="N343" s="51"/>
      <c r="O343" s="63"/>
      <c r="P343" s="51"/>
      <c r="Q343" s="51"/>
      <c r="R343" s="63"/>
      <c r="S343" s="51"/>
      <c r="T343" s="63"/>
      <c r="U343" s="51"/>
      <c r="V343" s="63"/>
      <c r="W343" s="193"/>
      <c r="X343" s="193"/>
      <c r="Y343" s="211"/>
      <c r="Z343" s="195"/>
    </row>
    <row r="344" spans="1:26" s="1" customFormat="1" ht="20.100000000000001" customHeight="1" x14ac:dyDescent="0.25">
      <c r="A344" s="216"/>
      <c r="B344" s="217"/>
      <c r="C344" s="218"/>
      <c r="D344" s="220" t="s">
        <v>617</v>
      </c>
      <c r="E344" s="220"/>
      <c r="F344" s="213"/>
      <c r="G344" s="215"/>
      <c r="H344" s="213"/>
      <c r="I344" s="215"/>
      <c r="J344" s="211"/>
      <c r="K344" s="211"/>
      <c r="L344" s="211"/>
      <c r="M344" s="213"/>
      <c r="N344" s="51"/>
      <c r="O344" s="63"/>
      <c r="P344" s="51"/>
      <c r="Q344" s="51"/>
      <c r="R344" s="63"/>
      <c r="S344" s="51"/>
      <c r="T344" s="63"/>
      <c r="U344" s="51"/>
      <c r="V344" s="63"/>
      <c r="W344" s="193"/>
      <c r="X344" s="193"/>
      <c r="Y344" s="211"/>
      <c r="Z344" s="195"/>
    </row>
    <row r="345" spans="1:26" s="1" customFormat="1" ht="20.100000000000001" customHeight="1" x14ac:dyDescent="0.25">
      <c r="A345" s="216"/>
      <c r="B345" s="217"/>
      <c r="C345" s="218" t="s">
        <v>617</v>
      </c>
      <c r="D345" s="219" t="s">
        <v>617</v>
      </c>
      <c r="E345" s="219"/>
      <c r="F345" s="212"/>
      <c r="G345" s="214"/>
      <c r="H345" s="212"/>
      <c r="I345" s="214"/>
      <c r="J345" s="210"/>
      <c r="K345" s="210"/>
      <c r="L345" s="210"/>
      <c r="M345" s="212"/>
      <c r="N345" s="51"/>
      <c r="O345" s="63"/>
      <c r="P345" s="51"/>
      <c r="Q345" s="51"/>
      <c r="R345" s="63"/>
      <c r="S345" s="51"/>
      <c r="T345" s="63"/>
      <c r="U345" s="51"/>
      <c r="V345" s="63"/>
      <c r="W345" s="192"/>
      <c r="X345" s="192"/>
      <c r="Y345" s="210"/>
      <c r="Z345" s="194"/>
    </row>
    <row r="346" spans="1:26" s="1" customFormat="1" ht="20.100000000000001" customHeight="1" x14ac:dyDescent="0.25">
      <c r="A346" s="216"/>
      <c r="B346" s="217"/>
      <c r="C346" s="218"/>
      <c r="D346" s="220"/>
      <c r="E346" s="220"/>
      <c r="F346" s="213"/>
      <c r="G346" s="215"/>
      <c r="H346" s="213"/>
      <c r="I346" s="215"/>
      <c r="J346" s="211"/>
      <c r="K346" s="211"/>
      <c r="L346" s="211"/>
      <c r="M346" s="213"/>
      <c r="N346" s="51"/>
      <c r="O346" s="63"/>
      <c r="P346" s="51"/>
      <c r="Q346" s="51"/>
      <c r="R346" s="63"/>
      <c r="S346" s="51"/>
      <c r="T346" s="63"/>
      <c r="U346" s="51"/>
      <c r="V346" s="63"/>
      <c r="W346" s="193"/>
      <c r="X346" s="193"/>
      <c r="Y346" s="211"/>
      <c r="Z346" s="195"/>
    </row>
    <row r="347" spans="1:26" s="1" customFormat="1" ht="20.100000000000001" customHeight="1" x14ac:dyDescent="0.25">
      <c r="A347" s="216"/>
      <c r="B347" s="217"/>
      <c r="C347" s="218"/>
      <c r="D347" s="220"/>
      <c r="E347" s="220"/>
      <c r="F347" s="213"/>
      <c r="G347" s="215"/>
      <c r="H347" s="213"/>
      <c r="I347" s="215"/>
      <c r="J347" s="211"/>
      <c r="K347" s="211"/>
      <c r="L347" s="211"/>
      <c r="M347" s="213"/>
      <c r="N347" s="51"/>
      <c r="O347" s="63"/>
      <c r="P347" s="51"/>
      <c r="Q347" s="51"/>
      <c r="R347" s="63"/>
      <c r="S347" s="51"/>
      <c r="T347" s="63"/>
      <c r="U347" s="51"/>
      <c r="V347" s="63"/>
      <c r="W347" s="193"/>
      <c r="X347" s="193"/>
      <c r="Y347" s="211"/>
      <c r="Z347" s="195"/>
    </row>
    <row r="348" spans="1:26" s="1" customFormat="1" ht="20.100000000000001" customHeight="1" x14ac:dyDescent="0.25">
      <c r="A348" s="216"/>
      <c r="B348" s="217"/>
      <c r="C348" s="218"/>
      <c r="D348" s="220" t="s">
        <v>617</v>
      </c>
      <c r="E348" s="220"/>
      <c r="F348" s="213"/>
      <c r="G348" s="215"/>
      <c r="H348" s="213"/>
      <c r="I348" s="215"/>
      <c r="J348" s="211"/>
      <c r="K348" s="211"/>
      <c r="L348" s="211"/>
      <c r="M348" s="213"/>
      <c r="N348" s="51"/>
      <c r="O348" s="63"/>
      <c r="P348" s="51"/>
      <c r="Q348" s="51"/>
      <c r="R348" s="63"/>
      <c r="S348" s="51"/>
      <c r="T348" s="63"/>
      <c r="U348" s="51"/>
      <c r="V348" s="63"/>
      <c r="W348" s="193"/>
      <c r="X348" s="193"/>
      <c r="Y348" s="211"/>
      <c r="Z348" s="195"/>
    </row>
    <row r="349" spans="1:26" s="1" customFormat="1" ht="20.100000000000001" customHeight="1" x14ac:dyDescent="0.25">
      <c r="A349" s="216"/>
      <c r="B349" s="217"/>
      <c r="C349" s="218" t="s">
        <v>617</v>
      </c>
      <c r="D349" s="219" t="s">
        <v>617</v>
      </c>
      <c r="E349" s="219"/>
      <c r="F349" s="212"/>
      <c r="G349" s="214"/>
      <c r="H349" s="212"/>
      <c r="I349" s="214"/>
      <c r="J349" s="210"/>
      <c r="K349" s="210"/>
      <c r="L349" s="210"/>
      <c r="M349" s="212"/>
      <c r="N349" s="51"/>
      <c r="O349" s="63"/>
      <c r="P349" s="51"/>
      <c r="Q349" s="51"/>
      <c r="R349" s="63"/>
      <c r="S349" s="51"/>
      <c r="T349" s="63"/>
      <c r="U349" s="51"/>
      <c r="V349" s="63"/>
      <c r="W349" s="192"/>
      <c r="X349" s="192"/>
      <c r="Y349" s="210"/>
      <c r="Z349" s="194"/>
    </row>
    <row r="350" spans="1:26" s="1" customFormat="1" ht="20.100000000000001" customHeight="1" x14ac:dyDescent="0.25">
      <c r="A350" s="216"/>
      <c r="B350" s="217"/>
      <c r="C350" s="218"/>
      <c r="D350" s="220"/>
      <c r="E350" s="220"/>
      <c r="F350" s="213"/>
      <c r="G350" s="215"/>
      <c r="H350" s="213"/>
      <c r="I350" s="215"/>
      <c r="J350" s="211"/>
      <c r="K350" s="211"/>
      <c r="L350" s="211"/>
      <c r="M350" s="213"/>
      <c r="N350" s="51"/>
      <c r="O350" s="63"/>
      <c r="P350" s="51"/>
      <c r="Q350" s="51"/>
      <c r="R350" s="63"/>
      <c r="S350" s="51"/>
      <c r="T350" s="63"/>
      <c r="U350" s="51"/>
      <c r="V350" s="63"/>
      <c r="W350" s="193"/>
      <c r="X350" s="193"/>
      <c r="Y350" s="211"/>
      <c r="Z350" s="195"/>
    </row>
    <row r="351" spans="1:26" s="1" customFormat="1" ht="20.100000000000001" customHeight="1" x14ac:dyDescent="0.25">
      <c r="A351" s="216"/>
      <c r="B351" s="217"/>
      <c r="C351" s="218"/>
      <c r="D351" s="220"/>
      <c r="E351" s="220"/>
      <c r="F351" s="213"/>
      <c r="G351" s="215"/>
      <c r="H351" s="213"/>
      <c r="I351" s="215"/>
      <c r="J351" s="211"/>
      <c r="K351" s="211"/>
      <c r="L351" s="211"/>
      <c r="M351" s="213"/>
      <c r="N351" s="51"/>
      <c r="O351" s="63"/>
      <c r="P351" s="51"/>
      <c r="Q351" s="51"/>
      <c r="R351" s="63"/>
      <c r="S351" s="51"/>
      <c r="T351" s="63"/>
      <c r="U351" s="51"/>
      <c r="V351" s="63"/>
      <c r="W351" s="193"/>
      <c r="X351" s="193"/>
      <c r="Y351" s="211"/>
      <c r="Z351" s="195"/>
    </row>
    <row r="352" spans="1:26" s="1" customFormat="1" ht="20.100000000000001" customHeight="1" x14ac:dyDescent="0.25">
      <c r="A352" s="216"/>
      <c r="B352" s="217"/>
      <c r="C352" s="218"/>
      <c r="D352" s="220" t="s">
        <v>617</v>
      </c>
      <c r="E352" s="220"/>
      <c r="F352" s="213"/>
      <c r="G352" s="215"/>
      <c r="H352" s="213"/>
      <c r="I352" s="215"/>
      <c r="J352" s="211"/>
      <c r="K352" s="211"/>
      <c r="L352" s="211"/>
      <c r="M352" s="213"/>
      <c r="N352" s="51"/>
      <c r="O352" s="63"/>
      <c r="P352" s="51"/>
      <c r="Q352" s="51"/>
      <c r="R352" s="63"/>
      <c r="S352" s="51"/>
      <c r="T352" s="63"/>
      <c r="U352" s="51"/>
      <c r="V352" s="63"/>
      <c r="W352" s="193"/>
      <c r="X352" s="193"/>
      <c r="Y352" s="211"/>
      <c r="Z352" s="195"/>
    </row>
    <row r="353" spans="1:26" s="1" customFormat="1" ht="20.100000000000001" customHeight="1" x14ac:dyDescent="0.25">
      <c r="A353" s="216"/>
      <c r="B353" s="217"/>
      <c r="C353" s="218" t="s">
        <v>617</v>
      </c>
      <c r="D353" s="219" t="s">
        <v>617</v>
      </c>
      <c r="E353" s="219"/>
      <c r="F353" s="212"/>
      <c r="G353" s="214"/>
      <c r="H353" s="212"/>
      <c r="I353" s="214"/>
      <c r="J353" s="210"/>
      <c r="K353" s="210"/>
      <c r="L353" s="210"/>
      <c r="M353" s="212"/>
      <c r="N353" s="51"/>
      <c r="O353" s="63"/>
      <c r="P353" s="51"/>
      <c r="Q353" s="51"/>
      <c r="R353" s="63"/>
      <c r="S353" s="51"/>
      <c r="T353" s="63"/>
      <c r="U353" s="51"/>
      <c r="V353" s="63"/>
      <c r="W353" s="192"/>
      <c r="X353" s="192"/>
      <c r="Y353" s="210"/>
      <c r="Z353" s="194"/>
    </row>
    <row r="354" spans="1:26" s="1" customFormat="1" ht="20.100000000000001" customHeight="1" x14ac:dyDescent="0.25">
      <c r="A354" s="216"/>
      <c r="B354" s="217"/>
      <c r="C354" s="218"/>
      <c r="D354" s="220"/>
      <c r="E354" s="220"/>
      <c r="F354" s="213"/>
      <c r="G354" s="215"/>
      <c r="H354" s="213"/>
      <c r="I354" s="215"/>
      <c r="J354" s="211"/>
      <c r="K354" s="211"/>
      <c r="L354" s="211"/>
      <c r="M354" s="213"/>
      <c r="N354" s="51"/>
      <c r="O354" s="63"/>
      <c r="P354" s="51"/>
      <c r="Q354" s="51"/>
      <c r="R354" s="63"/>
      <c r="S354" s="51"/>
      <c r="T354" s="63"/>
      <c r="U354" s="51"/>
      <c r="V354" s="63"/>
      <c r="W354" s="193"/>
      <c r="X354" s="193"/>
      <c r="Y354" s="211"/>
      <c r="Z354" s="195"/>
    </row>
    <row r="355" spans="1:26" s="1" customFormat="1" ht="20.100000000000001" customHeight="1" x14ac:dyDescent="0.25">
      <c r="A355" s="216"/>
      <c r="B355" s="217"/>
      <c r="C355" s="218"/>
      <c r="D355" s="220"/>
      <c r="E355" s="220"/>
      <c r="F355" s="213"/>
      <c r="G355" s="215"/>
      <c r="H355" s="213"/>
      <c r="I355" s="215"/>
      <c r="J355" s="211"/>
      <c r="K355" s="211"/>
      <c r="L355" s="211"/>
      <c r="M355" s="213"/>
      <c r="N355" s="51"/>
      <c r="O355" s="63"/>
      <c r="P355" s="51"/>
      <c r="Q355" s="51"/>
      <c r="R355" s="63"/>
      <c r="S355" s="51"/>
      <c r="T355" s="63"/>
      <c r="U355" s="51"/>
      <c r="V355" s="63"/>
      <c r="W355" s="193"/>
      <c r="X355" s="193"/>
      <c r="Y355" s="211"/>
      <c r="Z355" s="195"/>
    </row>
    <row r="356" spans="1:26" s="1" customFormat="1" ht="20.100000000000001" customHeight="1" x14ac:dyDescent="0.25">
      <c r="A356" s="216"/>
      <c r="B356" s="217"/>
      <c r="C356" s="218"/>
      <c r="D356" s="220" t="s">
        <v>645</v>
      </c>
      <c r="E356" s="220"/>
      <c r="F356" s="213"/>
      <c r="G356" s="215"/>
      <c r="H356" s="213"/>
      <c r="I356" s="215"/>
      <c r="J356" s="211"/>
      <c r="K356" s="211"/>
      <c r="L356" s="211"/>
      <c r="M356" s="213"/>
      <c r="N356" s="51"/>
      <c r="O356" s="63"/>
      <c r="P356" s="51"/>
      <c r="Q356" s="51"/>
      <c r="R356" s="63"/>
      <c r="S356" s="51"/>
      <c r="T356" s="63"/>
      <c r="U356" s="51"/>
      <c r="V356" s="63"/>
      <c r="W356" s="193"/>
      <c r="X356" s="193"/>
      <c r="Y356" s="211"/>
      <c r="Z356" s="195"/>
    </row>
    <row r="357" spans="1:26" s="1" customFormat="1" ht="20.100000000000001" customHeight="1" x14ac:dyDescent="0.25">
      <c r="A357" s="216"/>
      <c r="B357" s="217"/>
      <c r="C357" s="218"/>
      <c r="D357" s="219"/>
      <c r="E357" s="219"/>
      <c r="F357" s="212"/>
      <c r="G357" s="214"/>
      <c r="H357" s="212"/>
      <c r="I357" s="214"/>
      <c r="J357" s="210"/>
      <c r="K357" s="210"/>
      <c r="L357" s="210"/>
      <c r="M357" s="212"/>
      <c r="N357" s="51"/>
      <c r="O357" s="63"/>
      <c r="P357" s="51"/>
      <c r="Q357" s="51"/>
      <c r="R357" s="63"/>
      <c r="S357" s="51"/>
      <c r="T357" s="63"/>
      <c r="U357" s="51"/>
      <c r="V357" s="63"/>
      <c r="W357" s="192"/>
      <c r="X357" s="192"/>
      <c r="Y357" s="210"/>
      <c r="Z357" s="194"/>
    </row>
    <row r="358" spans="1:26" s="1" customFormat="1" ht="20.100000000000001" customHeight="1" x14ac:dyDescent="0.25">
      <c r="A358" s="216"/>
      <c r="B358" s="217"/>
      <c r="C358" s="218"/>
      <c r="D358" s="220"/>
      <c r="E358" s="220"/>
      <c r="F358" s="213"/>
      <c r="G358" s="215"/>
      <c r="H358" s="213"/>
      <c r="I358" s="215"/>
      <c r="J358" s="211"/>
      <c r="K358" s="211"/>
      <c r="L358" s="211"/>
      <c r="M358" s="213"/>
      <c r="N358" s="51"/>
      <c r="O358" s="63"/>
      <c r="P358" s="51"/>
      <c r="Q358" s="51"/>
      <c r="R358" s="63"/>
      <c r="S358" s="51"/>
      <c r="T358" s="63"/>
      <c r="U358" s="51"/>
      <c r="V358" s="63"/>
      <c r="W358" s="193"/>
      <c r="X358" s="193"/>
      <c r="Y358" s="211"/>
      <c r="Z358" s="195"/>
    </row>
    <row r="359" spans="1:26" s="1" customFormat="1" ht="20.100000000000001" customHeight="1" x14ac:dyDescent="0.25">
      <c r="A359" s="216"/>
      <c r="B359" s="217"/>
      <c r="C359" s="218"/>
      <c r="D359" s="220"/>
      <c r="E359" s="220"/>
      <c r="F359" s="213"/>
      <c r="G359" s="215"/>
      <c r="H359" s="213"/>
      <c r="I359" s="215"/>
      <c r="J359" s="211"/>
      <c r="K359" s="211"/>
      <c r="L359" s="211"/>
      <c r="M359" s="213"/>
      <c r="N359" s="51"/>
      <c r="O359" s="63"/>
      <c r="P359" s="51"/>
      <c r="Q359" s="51"/>
      <c r="R359" s="63"/>
      <c r="S359" s="51"/>
      <c r="T359" s="63"/>
      <c r="U359" s="51"/>
      <c r="V359" s="63"/>
      <c r="W359" s="193"/>
      <c r="X359" s="193"/>
      <c r="Y359" s="211"/>
      <c r="Z359" s="195"/>
    </row>
    <row r="360" spans="1:26" s="1" customFormat="1" ht="20.100000000000001" customHeight="1" x14ac:dyDescent="0.25">
      <c r="A360" s="216"/>
      <c r="B360" s="217"/>
      <c r="C360" s="218"/>
      <c r="D360" s="220"/>
      <c r="E360" s="220"/>
      <c r="F360" s="213"/>
      <c r="G360" s="215"/>
      <c r="H360" s="213"/>
      <c r="I360" s="215"/>
      <c r="J360" s="211"/>
      <c r="K360" s="211"/>
      <c r="L360" s="211"/>
      <c r="M360" s="213"/>
      <c r="N360" s="51"/>
      <c r="O360" s="63"/>
      <c r="P360" s="51"/>
      <c r="Q360" s="51"/>
      <c r="R360" s="63"/>
      <c r="S360" s="51"/>
      <c r="T360" s="63"/>
      <c r="U360" s="51"/>
      <c r="V360" s="63"/>
      <c r="W360" s="193"/>
      <c r="X360" s="193"/>
      <c r="Y360" s="211"/>
      <c r="Z360" s="195"/>
    </row>
    <row r="361" spans="1:26" s="1" customFormat="1" ht="20.100000000000001" customHeight="1" x14ac:dyDescent="0.25">
      <c r="A361" s="216"/>
      <c r="B361" s="217"/>
      <c r="C361" s="218"/>
      <c r="D361" s="219"/>
      <c r="E361" s="219"/>
      <c r="F361" s="212"/>
      <c r="G361" s="214"/>
      <c r="H361" s="212"/>
      <c r="I361" s="214"/>
      <c r="J361" s="210"/>
      <c r="K361" s="210"/>
      <c r="L361" s="210"/>
      <c r="M361" s="212"/>
      <c r="N361" s="51"/>
      <c r="O361" s="63"/>
      <c r="P361" s="51"/>
      <c r="Q361" s="51"/>
      <c r="R361" s="63"/>
      <c r="S361" s="51"/>
      <c r="T361" s="63"/>
      <c r="U361" s="51"/>
      <c r="V361" s="63"/>
      <c r="W361" s="192"/>
      <c r="X361" s="192"/>
      <c r="Y361" s="210"/>
      <c r="Z361" s="194"/>
    </row>
    <row r="362" spans="1:26" s="1" customFormat="1" ht="20.100000000000001" customHeight="1" x14ac:dyDescent="0.25">
      <c r="A362" s="216"/>
      <c r="B362" s="217"/>
      <c r="C362" s="218"/>
      <c r="D362" s="220"/>
      <c r="E362" s="220"/>
      <c r="F362" s="213"/>
      <c r="G362" s="215"/>
      <c r="H362" s="213"/>
      <c r="I362" s="215"/>
      <c r="J362" s="211"/>
      <c r="K362" s="211"/>
      <c r="L362" s="211"/>
      <c r="M362" s="213"/>
      <c r="N362" s="51"/>
      <c r="O362" s="63"/>
      <c r="P362" s="51"/>
      <c r="Q362" s="51"/>
      <c r="R362" s="63"/>
      <c r="S362" s="51"/>
      <c r="T362" s="63"/>
      <c r="U362" s="51"/>
      <c r="V362" s="63"/>
      <c r="W362" s="193"/>
      <c r="X362" s="193"/>
      <c r="Y362" s="211"/>
      <c r="Z362" s="195"/>
    </row>
    <row r="363" spans="1:26" s="1" customFormat="1" ht="20.100000000000001" customHeight="1" x14ac:dyDescent="0.25">
      <c r="A363" s="216"/>
      <c r="B363" s="217"/>
      <c r="C363" s="218"/>
      <c r="D363" s="220"/>
      <c r="E363" s="220"/>
      <c r="F363" s="213"/>
      <c r="G363" s="215"/>
      <c r="H363" s="213"/>
      <c r="I363" s="215"/>
      <c r="J363" s="211"/>
      <c r="K363" s="211"/>
      <c r="L363" s="211"/>
      <c r="M363" s="213"/>
      <c r="N363" s="51"/>
      <c r="O363" s="63"/>
      <c r="P363" s="51"/>
      <c r="Q363" s="51"/>
      <c r="R363" s="63"/>
      <c r="S363" s="51"/>
      <c r="T363" s="63"/>
      <c r="U363" s="51"/>
      <c r="V363" s="63"/>
      <c r="W363" s="193"/>
      <c r="X363" s="193"/>
      <c r="Y363" s="211"/>
      <c r="Z363" s="195"/>
    </row>
    <row r="364" spans="1:26" s="1" customFormat="1" ht="20.100000000000001" customHeight="1" x14ac:dyDescent="0.25">
      <c r="A364" s="216"/>
      <c r="B364" s="217"/>
      <c r="C364" s="218"/>
      <c r="D364" s="220"/>
      <c r="E364" s="220"/>
      <c r="F364" s="213"/>
      <c r="G364" s="215"/>
      <c r="H364" s="213"/>
      <c r="I364" s="215"/>
      <c r="J364" s="211"/>
      <c r="K364" s="211"/>
      <c r="L364" s="211"/>
      <c r="M364" s="213"/>
      <c r="N364" s="51"/>
      <c r="O364" s="63"/>
      <c r="P364" s="51"/>
      <c r="Q364" s="51"/>
      <c r="R364" s="63"/>
      <c r="S364" s="51"/>
      <c r="T364" s="63"/>
      <c r="U364" s="51"/>
      <c r="V364" s="63"/>
      <c r="W364" s="193"/>
      <c r="X364" s="193"/>
      <c r="Y364" s="211"/>
      <c r="Z364" s="195"/>
    </row>
    <row r="365" spans="1:26" s="1" customFormat="1" ht="20.100000000000001" customHeight="1" x14ac:dyDescent="0.25">
      <c r="A365" s="196"/>
      <c r="B365" s="198"/>
      <c r="C365" s="200"/>
      <c r="D365" s="202"/>
      <c r="E365" s="208" t="s">
        <v>675</v>
      </c>
      <c r="F365" s="181">
        <v>3750000</v>
      </c>
      <c r="G365" s="206"/>
      <c r="H365" s="181">
        <v>3750000</v>
      </c>
      <c r="I365" s="206"/>
      <c r="J365" s="207"/>
      <c r="K365" s="207"/>
      <c r="L365" s="207"/>
      <c r="M365" s="181">
        <v>3750000</v>
      </c>
      <c r="N365" s="190"/>
      <c r="O365" s="181"/>
      <c r="P365" s="181"/>
      <c r="Q365" s="183"/>
      <c r="R365" s="181"/>
      <c r="S365" s="183"/>
      <c r="T365" s="181"/>
      <c r="U365" s="183"/>
      <c r="V365" s="181"/>
      <c r="W365" s="192"/>
      <c r="X365" s="192"/>
      <c r="Y365" s="192"/>
      <c r="Z365" s="194"/>
    </row>
    <row r="366" spans="1:26" s="1" customFormat="1" ht="20.100000000000001" customHeight="1" x14ac:dyDescent="0.25">
      <c r="A366" s="197"/>
      <c r="B366" s="199"/>
      <c r="C366" s="201"/>
      <c r="D366" s="203"/>
      <c r="E366" s="209"/>
      <c r="F366" s="189"/>
      <c r="G366" s="186"/>
      <c r="H366" s="189"/>
      <c r="I366" s="186"/>
      <c r="J366" s="188"/>
      <c r="K366" s="188"/>
      <c r="L366" s="188"/>
      <c r="M366" s="189"/>
      <c r="N366" s="191"/>
      <c r="O366" s="182"/>
      <c r="P366" s="182"/>
      <c r="Q366" s="184"/>
      <c r="R366" s="189"/>
      <c r="S366" s="184"/>
      <c r="T366" s="189"/>
      <c r="U366" s="184"/>
      <c r="V366" s="189"/>
      <c r="W366" s="193"/>
      <c r="X366" s="193"/>
      <c r="Y366" s="193"/>
      <c r="Z366" s="195"/>
    </row>
    <row r="367" spans="1:26" s="1" customFormat="1" ht="20.100000000000001" customHeight="1" x14ac:dyDescent="0.25">
      <c r="A367" s="196"/>
      <c r="B367" s="198"/>
      <c r="C367" s="200"/>
      <c r="D367" s="202"/>
      <c r="E367" s="204" t="s">
        <v>676</v>
      </c>
      <c r="F367" s="181">
        <v>0</v>
      </c>
      <c r="G367" s="185"/>
      <c r="H367" s="181"/>
      <c r="I367" s="185"/>
      <c r="J367" s="187"/>
      <c r="K367" s="187"/>
      <c r="L367" s="187"/>
      <c r="M367" s="181"/>
      <c r="N367" s="190"/>
      <c r="O367" s="181"/>
      <c r="P367" s="181"/>
      <c r="Q367" s="183"/>
      <c r="R367" s="181"/>
      <c r="S367" s="183"/>
      <c r="T367" s="181"/>
      <c r="U367" s="183"/>
      <c r="V367" s="181"/>
      <c r="W367" s="193"/>
      <c r="X367" s="193"/>
      <c r="Y367" s="193"/>
      <c r="Z367" s="195"/>
    </row>
    <row r="368" spans="1:26" s="1" customFormat="1" ht="20.100000000000001" customHeight="1" x14ac:dyDescent="0.25">
      <c r="A368" s="197"/>
      <c r="B368" s="199"/>
      <c r="C368" s="201"/>
      <c r="D368" s="203"/>
      <c r="E368" s="205"/>
      <c r="F368" s="182"/>
      <c r="G368" s="186"/>
      <c r="H368" s="189"/>
      <c r="I368" s="186"/>
      <c r="J368" s="188"/>
      <c r="K368" s="188"/>
      <c r="L368" s="188"/>
      <c r="M368" s="189"/>
      <c r="N368" s="191"/>
      <c r="O368" s="182"/>
      <c r="P368" s="182"/>
      <c r="Q368" s="184"/>
      <c r="R368" s="182"/>
      <c r="S368" s="184"/>
      <c r="T368" s="182"/>
      <c r="U368" s="184"/>
      <c r="V368" s="182"/>
      <c r="W368" s="193"/>
      <c r="X368" s="193"/>
      <c r="Y368" s="193"/>
      <c r="Z368" s="195"/>
    </row>
    <row r="369" spans="1:26" s="45" customFormat="1" ht="27.95" customHeight="1" x14ac:dyDescent="0.25">
      <c r="A369" s="137" t="s">
        <v>660</v>
      </c>
      <c r="B369" s="138"/>
      <c r="C369" s="138"/>
      <c r="D369" s="138"/>
      <c r="E369" s="138"/>
      <c r="F369" s="138"/>
      <c r="G369" s="138"/>
      <c r="H369" s="138"/>
      <c r="I369" s="138"/>
      <c r="J369" s="138"/>
      <c r="K369" s="138"/>
      <c r="L369" s="138"/>
      <c r="M369" s="138"/>
      <c r="N369" s="138"/>
      <c r="O369" s="138"/>
      <c r="P369" s="138"/>
      <c r="Q369" s="138"/>
      <c r="R369" s="138"/>
      <c r="S369" s="138"/>
      <c r="T369" s="138"/>
      <c r="U369" s="138"/>
      <c r="V369" s="138"/>
      <c r="W369" s="138"/>
      <c r="X369" s="138"/>
      <c r="Y369" s="138"/>
      <c r="Z369" s="138"/>
    </row>
    <row r="370" spans="1:26" s="1" customFormat="1" ht="26.1" customHeight="1" x14ac:dyDescent="0.25">
      <c r="A370" s="139" t="s">
        <v>571</v>
      </c>
      <c r="B370" s="138"/>
      <c r="C370" s="138"/>
      <c r="D370" s="138"/>
      <c r="E370" s="138"/>
      <c r="F370" s="138"/>
      <c r="G370" s="138"/>
      <c r="H370" s="138"/>
      <c r="I370" s="138"/>
      <c r="J370" s="138"/>
      <c r="K370" s="138"/>
      <c r="L370" s="138"/>
      <c r="M370" s="138"/>
      <c r="N370" s="138"/>
      <c r="O370" s="138"/>
      <c r="P370" s="138"/>
      <c r="Q370" s="138"/>
      <c r="R370" s="138"/>
      <c r="S370" s="138"/>
      <c r="T370" s="138"/>
      <c r="U370" s="138"/>
      <c r="V370" s="138"/>
      <c r="W370" s="138"/>
      <c r="X370" s="138"/>
      <c r="Y370" s="138"/>
      <c r="Z370" s="138"/>
    </row>
    <row r="371" spans="1:26" s="46" customFormat="1" ht="21.95" customHeight="1" x14ac:dyDescent="0.3">
      <c r="A371" s="140" t="s">
        <v>572</v>
      </c>
      <c r="B371" s="141"/>
      <c r="C371" s="141"/>
      <c r="D371" s="141"/>
      <c r="E371" s="141"/>
      <c r="F371" s="141"/>
      <c r="G371" s="141"/>
      <c r="H371" s="141"/>
      <c r="I371" s="141"/>
      <c r="J371" s="141"/>
      <c r="K371" s="141"/>
      <c r="L371" s="141"/>
      <c r="M371" s="141"/>
      <c r="N371" s="141"/>
      <c r="O371" s="141"/>
      <c r="P371" s="141"/>
      <c r="Q371" s="141"/>
      <c r="R371" s="141"/>
      <c r="S371" s="141"/>
      <c r="T371" s="141"/>
      <c r="U371" s="141"/>
      <c r="V371" s="141"/>
      <c r="W371" s="141"/>
      <c r="X371" s="141"/>
      <c r="Y371" s="141"/>
      <c r="Z371" s="141"/>
    </row>
    <row r="372" spans="1:26" s="46" customFormat="1" ht="24" customHeight="1" x14ac:dyDescent="0.3">
      <c r="A372" s="142" t="s">
        <v>768</v>
      </c>
      <c r="B372" s="143"/>
      <c r="C372" s="143"/>
      <c r="D372" s="143"/>
      <c r="E372" s="143"/>
      <c r="F372" s="143"/>
      <c r="G372" s="47"/>
      <c r="H372" s="48" t="s">
        <v>574</v>
      </c>
      <c r="I372" s="144">
        <v>9050000</v>
      </c>
      <c r="J372" s="144"/>
      <c r="K372" s="144"/>
      <c r="L372" s="145" t="s">
        <v>575</v>
      </c>
      <c r="M372" s="146"/>
      <c r="N372" s="147">
        <v>0</v>
      </c>
      <c r="O372" s="147"/>
      <c r="P372" s="49"/>
      <c r="Q372" s="148" t="s">
        <v>576</v>
      </c>
      <c r="R372" s="148"/>
      <c r="S372" s="149"/>
      <c r="T372" s="149"/>
      <c r="U372" s="149"/>
      <c r="V372" s="149"/>
      <c r="W372" s="150">
        <v>9050000</v>
      </c>
      <c r="X372" s="150"/>
      <c r="Y372" s="150"/>
      <c r="Z372" s="151"/>
    </row>
    <row r="373" spans="1:26" s="50" customFormat="1" ht="54" customHeight="1" x14ac:dyDescent="0.25">
      <c r="A373" s="154" t="s">
        <v>577</v>
      </c>
      <c r="B373" s="156" t="s">
        <v>578</v>
      </c>
      <c r="C373" s="158" t="s">
        <v>579</v>
      </c>
      <c r="D373" s="159" t="s">
        <v>580</v>
      </c>
      <c r="E373" s="160" t="s">
        <v>581</v>
      </c>
      <c r="F373" s="162" t="s">
        <v>582</v>
      </c>
      <c r="G373" s="152" t="s">
        <v>583</v>
      </c>
      <c r="H373" s="162" t="s">
        <v>584</v>
      </c>
      <c r="I373" s="152" t="s">
        <v>585</v>
      </c>
      <c r="J373" s="152" t="s">
        <v>586</v>
      </c>
      <c r="K373" s="152"/>
      <c r="L373" s="158" t="s">
        <v>587</v>
      </c>
      <c r="M373" s="152" t="s">
        <v>588</v>
      </c>
      <c r="N373" s="166" t="s">
        <v>589</v>
      </c>
      <c r="O373" s="167"/>
      <c r="P373" s="166" t="s">
        <v>590</v>
      </c>
      <c r="Q373" s="167"/>
      <c r="R373" s="167"/>
      <c r="S373" s="167"/>
      <c r="T373" s="167"/>
      <c r="U373" s="167"/>
      <c r="V373" s="168"/>
      <c r="W373" s="158" t="s">
        <v>591</v>
      </c>
      <c r="X373" s="158"/>
      <c r="Y373" s="158" t="s">
        <v>592</v>
      </c>
      <c r="Z373" s="170" t="s">
        <v>661</v>
      </c>
    </row>
    <row r="374" spans="1:26" s="50" customFormat="1" ht="54" customHeight="1" x14ac:dyDescent="0.25">
      <c r="A374" s="155"/>
      <c r="B374" s="157"/>
      <c r="C374" s="158"/>
      <c r="D374" s="159"/>
      <c r="E374" s="161"/>
      <c r="F374" s="163"/>
      <c r="G374" s="164"/>
      <c r="H374" s="163"/>
      <c r="I374" s="164"/>
      <c r="J374" s="104" t="s">
        <v>594</v>
      </c>
      <c r="K374" s="104" t="s">
        <v>595</v>
      </c>
      <c r="L374" s="165"/>
      <c r="M374" s="153"/>
      <c r="N374" s="105" t="s">
        <v>596</v>
      </c>
      <c r="O374" s="105" t="s">
        <v>597</v>
      </c>
      <c r="P374" s="104" t="s">
        <v>598</v>
      </c>
      <c r="Q374" s="104" t="s">
        <v>599</v>
      </c>
      <c r="R374" s="104" t="s">
        <v>597</v>
      </c>
      <c r="S374" s="104" t="s">
        <v>600</v>
      </c>
      <c r="T374" s="104" t="s">
        <v>597</v>
      </c>
      <c r="U374" s="104" t="s">
        <v>600</v>
      </c>
      <c r="V374" s="104" t="s">
        <v>597</v>
      </c>
      <c r="W374" s="104" t="s">
        <v>601</v>
      </c>
      <c r="X374" s="104" t="s">
        <v>602</v>
      </c>
      <c r="Y374" s="169"/>
      <c r="Z374" s="169"/>
    </row>
    <row r="375" spans="1:26" s="1" customFormat="1" ht="20.100000000000001" customHeight="1" x14ac:dyDescent="0.25">
      <c r="A375" s="196" t="s">
        <v>51</v>
      </c>
      <c r="B375" s="217" t="s">
        <v>56</v>
      </c>
      <c r="C375" s="218" t="s">
        <v>769</v>
      </c>
      <c r="D375" s="219" t="s">
        <v>728</v>
      </c>
      <c r="E375" s="219" t="s">
        <v>565</v>
      </c>
      <c r="F375" s="212">
        <v>8597000</v>
      </c>
      <c r="G375" s="214" t="s">
        <v>286</v>
      </c>
      <c r="H375" s="212">
        <v>8597000</v>
      </c>
      <c r="I375" s="214" t="s">
        <v>287</v>
      </c>
      <c r="J375" s="210" t="s">
        <v>287</v>
      </c>
      <c r="K375" s="210" t="s">
        <v>113</v>
      </c>
      <c r="L375" s="210" t="s">
        <v>53</v>
      </c>
      <c r="M375" s="212">
        <v>8267000</v>
      </c>
      <c r="N375" s="51" t="s">
        <v>271</v>
      </c>
      <c r="O375" s="63">
        <v>3300000</v>
      </c>
      <c r="P375" s="51" t="s">
        <v>288</v>
      </c>
      <c r="Q375" s="51" t="s">
        <v>289</v>
      </c>
      <c r="R375" s="63">
        <v>3300000</v>
      </c>
      <c r="S375" s="51"/>
      <c r="T375" s="63"/>
      <c r="U375" s="51"/>
      <c r="V375" s="63"/>
      <c r="W375" s="221" t="s">
        <v>54</v>
      </c>
      <c r="X375" s="221"/>
      <c r="Y375" s="226" t="s">
        <v>55</v>
      </c>
      <c r="Z375" s="194" t="s">
        <v>290</v>
      </c>
    </row>
    <row r="376" spans="1:26" s="1" customFormat="1" ht="20.100000000000001" customHeight="1" x14ac:dyDescent="0.25">
      <c r="A376" s="229"/>
      <c r="B376" s="217"/>
      <c r="C376" s="218"/>
      <c r="D376" s="220"/>
      <c r="E376" s="230"/>
      <c r="F376" s="213"/>
      <c r="G376" s="215"/>
      <c r="H376" s="213"/>
      <c r="I376" s="215"/>
      <c r="J376" s="211"/>
      <c r="K376" s="211"/>
      <c r="L376" s="211"/>
      <c r="M376" s="213"/>
      <c r="N376" s="51" t="s">
        <v>612</v>
      </c>
      <c r="O376" s="63">
        <v>897000</v>
      </c>
      <c r="P376" s="51" t="s">
        <v>770</v>
      </c>
      <c r="Q376" s="51" t="s">
        <v>771</v>
      </c>
      <c r="R376" s="63">
        <v>897000</v>
      </c>
      <c r="S376" s="51"/>
      <c r="T376" s="63"/>
      <c r="U376" s="51"/>
      <c r="V376" s="63"/>
      <c r="W376" s="222"/>
      <c r="X376" s="224"/>
      <c r="Y376" s="227"/>
      <c r="Z376" s="195"/>
    </row>
    <row r="377" spans="1:26" s="1" customFormat="1" ht="20.100000000000001" customHeight="1" x14ac:dyDescent="0.25">
      <c r="A377" s="229"/>
      <c r="B377" s="217"/>
      <c r="C377" s="218"/>
      <c r="D377" s="220"/>
      <c r="E377" s="230"/>
      <c r="F377" s="213"/>
      <c r="G377" s="215"/>
      <c r="H377" s="213"/>
      <c r="I377" s="215"/>
      <c r="J377" s="211"/>
      <c r="K377" s="211"/>
      <c r="L377" s="211"/>
      <c r="M377" s="213"/>
      <c r="N377" s="51" t="s">
        <v>113</v>
      </c>
      <c r="O377" s="63">
        <v>4400000</v>
      </c>
      <c r="P377" s="51" t="s">
        <v>633</v>
      </c>
      <c r="Q377" s="51" t="s">
        <v>772</v>
      </c>
      <c r="R377" s="63">
        <v>4070000</v>
      </c>
      <c r="S377" s="51"/>
      <c r="T377" s="63"/>
      <c r="U377" s="51"/>
      <c r="V377" s="63"/>
      <c r="W377" s="222"/>
      <c r="X377" s="224"/>
      <c r="Y377" s="227"/>
      <c r="Z377" s="195"/>
    </row>
    <row r="378" spans="1:26" s="1" customFormat="1" ht="20.100000000000001" customHeight="1" x14ac:dyDescent="0.25">
      <c r="A378" s="197"/>
      <c r="B378" s="217"/>
      <c r="C378" s="218"/>
      <c r="D378" s="220"/>
      <c r="E378" s="230"/>
      <c r="F378" s="213"/>
      <c r="G378" s="215"/>
      <c r="H378" s="213"/>
      <c r="I378" s="215"/>
      <c r="J378" s="211"/>
      <c r="K378" s="211"/>
      <c r="L378" s="211"/>
      <c r="M378" s="213"/>
      <c r="N378" s="51" t="s">
        <v>53</v>
      </c>
      <c r="O378" s="63"/>
      <c r="P378" s="51"/>
      <c r="Q378" s="51"/>
      <c r="R378" s="63"/>
      <c r="S378" s="51"/>
      <c r="T378" s="63"/>
      <c r="U378" s="51"/>
      <c r="V378" s="63"/>
      <c r="W378" s="223"/>
      <c r="X378" s="225"/>
      <c r="Y378" s="228"/>
      <c r="Z378" s="195"/>
    </row>
    <row r="379" spans="1:26" s="1" customFormat="1" ht="20.100000000000001" customHeight="1" x14ac:dyDescent="0.25">
      <c r="A379" s="216"/>
      <c r="B379" s="217"/>
      <c r="C379" s="218" t="s">
        <v>617</v>
      </c>
      <c r="D379" s="219" t="s">
        <v>617</v>
      </c>
      <c r="E379" s="219"/>
      <c r="F379" s="212"/>
      <c r="G379" s="214"/>
      <c r="H379" s="212"/>
      <c r="I379" s="214"/>
      <c r="J379" s="210"/>
      <c r="K379" s="210"/>
      <c r="L379" s="210"/>
      <c r="M379" s="212"/>
      <c r="N379" s="51"/>
      <c r="O379" s="63"/>
      <c r="P379" s="51"/>
      <c r="Q379" s="51"/>
      <c r="R379" s="63"/>
      <c r="S379" s="51"/>
      <c r="T379" s="63"/>
      <c r="U379" s="51"/>
      <c r="V379" s="63"/>
      <c r="W379" s="192"/>
      <c r="X379" s="192"/>
      <c r="Y379" s="210"/>
      <c r="Z379" s="194"/>
    </row>
    <row r="380" spans="1:26" s="1" customFormat="1" ht="20.100000000000001" customHeight="1" x14ac:dyDescent="0.25">
      <c r="A380" s="216"/>
      <c r="B380" s="217"/>
      <c r="C380" s="218"/>
      <c r="D380" s="220"/>
      <c r="E380" s="220"/>
      <c r="F380" s="213"/>
      <c r="G380" s="215"/>
      <c r="H380" s="213"/>
      <c r="I380" s="215"/>
      <c r="J380" s="211"/>
      <c r="K380" s="211"/>
      <c r="L380" s="211"/>
      <c r="M380" s="213"/>
      <c r="N380" s="51"/>
      <c r="O380" s="63"/>
      <c r="P380" s="51"/>
      <c r="Q380" s="51"/>
      <c r="R380" s="63"/>
      <c r="S380" s="51"/>
      <c r="T380" s="63"/>
      <c r="U380" s="51"/>
      <c r="V380" s="63"/>
      <c r="W380" s="193"/>
      <c r="X380" s="193"/>
      <c r="Y380" s="211"/>
      <c r="Z380" s="195"/>
    </row>
    <row r="381" spans="1:26" s="1" customFormat="1" ht="20.100000000000001" customHeight="1" x14ac:dyDescent="0.25">
      <c r="A381" s="216"/>
      <c r="B381" s="217"/>
      <c r="C381" s="218"/>
      <c r="D381" s="220"/>
      <c r="E381" s="220"/>
      <c r="F381" s="213"/>
      <c r="G381" s="215"/>
      <c r="H381" s="213"/>
      <c r="I381" s="215"/>
      <c r="J381" s="211"/>
      <c r="K381" s="211"/>
      <c r="L381" s="211"/>
      <c r="M381" s="213"/>
      <c r="N381" s="51"/>
      <c r="O381" s="63"/>
      <c r="P381" s="51"/>
      <c r="Q381" s="51"/>
      <c r="R381" s="63"/>
      <c r="S381" s="51"/>
      <c r="T381" s="63"/>
      <c r="U381" s="51"/>
      <c r="V381" s="63"/>
      <c r="W381" s="193"/>
      <c r="X381" s="193"/>
      <c r="Y381" s="211"/>
      <c r="Z381" s="195"/>
    </row>
    <row r="382" spans="1:26" s="1" customFormat="1" ht="20.100000000000001" customHeight="1" x14ac:dyDescent="0.25">
      <c r="A382" s="216"/>
      <c r="B382" s="217"/>
      <c r="C382" s="218"/>
      <c r="D382" s="220" t="s">
        <v>617</v>
      </c>
      <c r="E382" s="220"/>
      <c r="F382" s="213"/>
      <c r="G382" s="215"/>
      <c r="H382" s="213"/>
      <c r="I382" s="215"/>
      <c r="J382" s="211"/>
      <c r="K382" s="211"/>
      <c r="L382" s="211"/>
      <c r="M382" s="213"/>
      <c r="N382" s="51"/>
      <c r="O382" s="63"/>
      <c r="P382" s="51"/>
      <c r="Q382" s="51"/>
      <c r="R382" s="63"/>
      <c r="S382" s="51"/>
      <c r="T382" s="63"/>
      <c r="U382" s="51"/>
      <c r="V382" s="63"/>
      <c r="W382" s="193"/>
      <c r="X382" s="193"/>
      <c r="Y382" s="211"/>
      <c r="Z382" s="195"/>
    </row>
    <row r="383" spans="1:26" s="1" customFormat="1" ht="20.100000000000001" customHeight="1" x14ac:dyDescent="0.25">
      <c r="A383" s="216"/>
      <c r="B383" s="217"/>
      <c r="C383" s="218" t="s">
        <v>617</v>
      </c>
      <c r="D383" s="219" t="s">
        <v>617</v>
      </c>
      <c r="E383" s="219"/>
      <c r="F383" s="212"/>
      <c r="G383" s="214"/>
      <c r="H383" s="212"/>
      <c r="I383" s="214"/>
      <c r="J383" s="210"/>
      <c r="K383" s="210"/>
      <c r="L383" s="210"/>
      <c r="M383" s="212"/>
      <c r="N383" s="51"/>
      <c r="O383" s="63"/>
      <c r="P383" s="51"/>
      <c r="Q383" s="51"/>
      <c r="R383" s="63"/>
      <c r="S383" s="51"/>
      <c r="T383" s="63"/>
      <c r="U383" s="51"/>
      <c r="V383" s="63"/>
      <c r="W383" s="192"/>
      <c r="X383" s="192"/>
      <c r="Y383" s="210"/>
      <c r="Z383" s="194"/>
    </row>
    <row r="384" spans="1:26" s="1" customFormat="1" ht="20.100000000000001" customHeight="1" x14ac:dyDescent="0.25">
      <c r="A384" s="216"/>
      <c r="B384" s="217"/>
      <c r="C384" s="218"/>
      <c r="D384" s="220"/>
      <c r="E384" s="220"/>
      <c r="F384" s="213"/>
      <c r="G384" s="215"/>
      <c r="H384" s="213"/>
      <c r="I384" s="215"/>
      <c r="J384" s="211"/>
      <c r="K384" s="211"/>
      <c r="L384" s="211"/>
      <c r="M384" s="213"/>
      <c r="N384" s="51"/>
      <c r="O384" s="63"/>
      <c r="P384" s="51"/>
      <c r="Q384" s="51"/>
      <c r="R384" s="63"/>
      <c r="S384" s="51"/>
      <c r="T384" s="63"/>
      <c r="U384" s="51"/>
      <c r="V384" s="63"/>
      <c r="W384" s="193"/>
      <c r="X384" s="193"/>
      <c r="Y384" s="211"/>
      <c r="Z384" s="195"/>
    </row>
    <row r="385" spans="1:26" s="1" customFormat="1" ht="20.100000000000001" customHeight="1" x14ac:dyDescent="0.25">
      <c r="A385" s="216"/>
      <c r="B385" s="217"/>
      <c r="C385" s="218"/>
      <c r="D385" s="220"/>
      <c r="E385" s="220"/>
      <c r="F385" s="213"/>
      <c r="G385" s="215"/>
      <c r="H385" s="213"/>
      <c r="I385" s="215"/>
      <c r="J385" s="211"/>
      <c r="K385" s="211"/>
      <c r="L385" s="211"/>
      <c r="M385" s="213"/>
      <c r="N385" s="51"/>
      <c r="O385" s="63"/>
      <c r="P385" s="51"/>
      <c r="Q385" s="51"/>
      <c r="R385" s="63"/>
      <c r="S385" s="51"/>
      <c r="T385" s="63"/>
      <c r="U385" s="51"/>
      <c r="V385" s="63"/>
      <c r="W385" s="193"/>
      <c r="X385" s="193"/>
      <c r="Y385" s="211"/>
      <c r="Z385" s="195"/>
    </row>
    <row r="386" spans="1:26" s="1" customFormat="1" ht="20.100000000000001" customHeight="1" x14ac:dyDescent="0.25">
      <c r="A386" s="216"/>
      <c r="B386" s="217"/>
      <c r="C386" s="218"/>
      <c r="D386" s="220" t="s">
        <v>617</v>
      </c>
      <c r="E386" s="220"/>
      <c r="F386" s="213"/>
      <c r="G386" s="215"/>
      <c r="H386" s="213"/>
      <c r="I386" s="215"/>
      <c r="J386" s="211"/>
      <c r="K386" s="211"/>
      <c r="L386" s="211"/>
      <c r="M386" s="213"/>
      <c r="N386" s="51"/>
      <c r="O386" s="63"/>
      <c r="P386" s="51"/>
      <c r="Q386" s="51"/>
      <c r="R386" s="63"/>
      <c r="S386" s="51"/>
      <c r="T386" s="63"/>
      <c r="U386" s="51"/>
      <c r="V386" s="63"/>
      <c r="W386" s="193"/>
      <c r="X386" s="193"/>
      <c r="Y386" s="211"/>
      <c r="Z386" s="195"/>
    </row>
    <row r="387" spans="1:26" s="1" customFormat="1" ht="20.100000000000001" customHeight="1" x14ac:dyDescent="0.25">
      <c r="A387" s="216"/>
      <c r="B387" s="217"/>
      <c r="C387" s="218" t="s">
        <v>617</v>
      </c>
      <c r="D387" s="219" t="s">
        <v>617</v>
      </c>
      <c r="E387" s="219"/>
      <c r="F387" s="212"/>
      <c r="G387" s="214"/>
      <c r="H387" s="212"/>
      <c r="I387" s="214"/>
      <c r="J387" s="210"/>
      <c r="K387" s="210"/>
      <c r="L387" s="210"/>
      <c r="M387" s="212"/>
      <c r="N387" s="51"/>
      <c r="O387" s="63"/>
      <c r="P387" s="51"/>
      <c r="Q387" s="51"/>
      <c r="R387" s="63"/>
      <c r="S387" s="51"/>
      <c r="T387" s="63"/>
      <c r="U387" s="51"/>
      <c r="V387" s="63"/>
      <c r="W387" s="192"/>
      <c r="X387" s="192"/>
      <c r="Y387" s="210"/>
      <c r="Z387" s="194"/>
    </row>
    <row r="388" spans="1:26" s="1" customFormat="1" ht="20.100000000000001" customHeight="1" x14ac:dyDescent="0.25">
      <c r="A388" s="216"/>
      <c r="B388" s="217"/>
      <c r="C388" s="218"/>
      <c r="D388" s="220"/>
      <c r="E388" s="220"/>
      <c r="F388" s="213"/>
      <c r="G388" s="215"/>
      <c r="H388" s="213"/>
      <c r="I388" s="215"/>
      <c r="J388" s="211"/>
      <c r="K388" s="211"/>
      <c r="L388" s="211"/>
      <c r="M388" s="213"/>
      <c r="N388" s="51"/>
      <c r="O388" s="63"/>
      <c r="P388" s="51"/>
      <c r="Q388" s="51"/>
      <c r="R388" s="63"/>
      <c r="S388" s="51"/>
      <c r="T388" s="63"/>
      <c r="U388" s="51"/>
      <c r="V388" s="63"/>
      <c r="W388" s="193"/>
      <c r="X388" s="193"/>
      <c r="Y388" s="211"/>
      <c r="Z388" s="195"/>
    </row>
    <row r="389" spans="1:26" s="1" customFormat="1" ht="20.100000000000001" customHeight="1" x14ac:dyDescent="0.25">
      <c r="A389" s="216"/>
      <c r="B389" s="217"/>
      <c r="C389" s="218"/>
      <c r="D389" s="220"/>
      <c r="E389" s="220"/>
      <c r="F389" s="213"/>
      <c r="G389" s="215"/>
      <c r="H389" s="213"/>
      <c r="I389" s="215"/>
      <c r="J389" s="211"/>
      <c r="K389" s="211"/>
      <c r="L389" s="211"/>
      <c r="M389" s="213"/>
      <c r="N389" s="51"/>
      <c r="O389" s="63"/>
      <c r="P389" s="51"/>
      <c r="Q389" s="51"/>
      <c r="R389" s="63"/>
      <c r="S389" s="51"/>
      <c r="T389" s="63"/>
      <c r="U389" s="51"/>
      <c r="V389" s="63"/>
      <c r="W389" s="193"/>
      <c r="X389" s="193"/>
      <c r="Y389" s="211"/>
      <c r="Z389" s="195"/>
    </row>
    <row r="390" spans="1:26" s="1" customFormat="1" ht="20.100000000000001" customHeight="1" x14ac:dyDescent="0.25">
      <c r="A390" s="216"/>
      <c r="B390" s="217"/>
      <c r="C390" s="218"/>
      <c r="D390" s="220" t="s">
        <v>617</v>
      </c>
      <c r="E390" s="220"/>
      <c r="F390" s="213"/>
      <c r="G390" s="215"/>
      <c r="H390" s="213"/>
      <c r="I390" s="215"/>
      <c r="J390" s="211"/>
      <c r="K390" s="211"/>
      <c r="L390" s="211"/>
      <c r="M390" s="213"/>
      <c r="N390" s="51"/>
      <c r="O390" s="63"/>
      <c r="P390" s="51"/>
      <c r="Q390" s="51"/>
      <c r="R390" s="63"/>
      <c r="S390" s="51"/>
      <c r="T390" s="63"/>
      <c r="U390" s="51"/>
      <c r="V390" s="63"/>
      <c r="W390" s="193"/>
      <c r="X390" s="193"/>
      <c r="Y390" s="211"/>
      <c r="Z390" s="195"/>
    </row>
    <row r="391" spans="1:26" s="1" customFormat="1" ht="20.100000000000001" customHeight="1" x14ac:dyDescent="0.25">
      <c r="A391" s="216"/>
      <c r="B391" s="217"/>
      <c r="C391" s="218" t="s">
        <v>617</v>
      </c>
      <c r="D391" s="219" t="s">
        <v>617</v>
      </c>
      <c r="E391" s="219"/>
      <c r="F391" s="212"/>
      <c r="G391" s="214"/>
      <c r="H391" s="212"/>
      <c r="I391" s="214"/>
      <c r="J391" s="210"/>
      <c r="K391" s="210"/>
      <c r="L391" s="210"/>
      <c r="M391" s="212"/>
      <c r="N391" s="51"/>
      <c r="O391" s="63"/>
      <c r="P391" s="51"/>
      <c r="Q391" s="51"/>
      <c r="R391" s="63"/>
      <c r="S391" s="51"/>
      <c r="T391" s="63"/>
      <c r="U391" s="51"/>
      <c r="V391" s="63"/>
      <c r="W391" s="192"/>
      <c r="X391" s="192"/>
      <c r="Y391" s="210"/>
      <c r="Z391" s="194"/>
    </row>
    <row r="392" spans="1:26" s="1" customFormat="1" ht="20.100000000000001" customHeight="1" x14ac:dyDescent="0.25">
      <c r="A392" s="216"/>
      <c r="B392" s="217"/>
      <c r="C392" s="218"/>
      <c r="D392" s="220"/>
      <c r="E392" s="220"/>
      <c r="F392" s="213"/>
      <c r="G392" s="215"/>
      <c r="H392" s="213"/>
      <c r="I392" s="215"/>
      <c r="J392" s="211"/>
      <c r="K392" s="211"/>
      <c r="L392" s="211"/>
      <c r="M392" s="213"/>
      <c r="N392" s="51"/>
      <c r="O392" s="63"/>
      <c r="P392" s="51"/>
      <c r="Q392" s="51"/>
      <c r="R392" s="63"/>
      <c r="S392" s="51"/>
      <c r="T392" s="63"/>
      <c r="U392" s="51"/>
      <c r="V392" s="63"/>
      <c r="W392" s="193"/>
      <c r="X392" s="193"/>
      <c r="Y392" s="211"/>
      <c r="Z392" s="195"/>
    </row>
    <row r="393" spans="1:26" s="1" customFormat="1" ht="20.100000000000001" customHeight="1" x14ac:dyDescent="0.25">
      <c r="A393" s="216"/>
      <c r="B393" s="217"/>
      <c r="C393" s="218"/>
      <c r="D393" s="220"/>
      <c r="E393" s="220"/>
      <c r="F393" s="213"/>
      <c r="G393" s="215"/>
      <c r="H393" s="213"/>
      <c r="I393" s="215"/>
      <c r="J393" s="211"/>
      <c r="K393" s="211"/>
      <c r="L393" s="211"/>
      <c r="M393" s="213"/>
      <c r="N393" s="51"/>
      <c r="O393" s="63"/>
      <c r="P393" s="51"/>
      <c r="Q393" s="51"/>
      <c r="R393" s="63"/>
      <c r="S393" s="51"/>
      <c r="T393" s="63"/>
      <c r="U393" s="51"/>
      <c r="V393" s="63"/>
      <c r="W393" s="193"/>
      <c r="X393" s="193"/>
      <c r="Y393" s="211"/>
      <c r="Z393" s="195"/>
    </row>
    <row r="394" spans="1:26" s="1" customFormat="1" ht="20.100000000000001" customHeight="1" x14ac:dyDescent="0.25">
      <c r="A394" s="216"/>
      <c r="B394" s="217"/>
      <c r="C394" s="218"/>
      <c r="D394" s="220" t="s">
        <v>617</v>
      </c>
      <c r="E394" s="220"/>
      <c r="F394" s="213"/>
      <c r="G394" s="215"/>
      <c r="H394" s="213"/>
      <c r="I394" s="215"/>
      <c r="J394" s="211"/>
      <c r="K394" s="211"/>
      <c r="L394" s="211"/>
      <c r="M394" s="213"/>
      <c r="N394" s="51"/>
      <c r="O394" s="63"/>
      <c r="P394" s="51"/>
      <c r="Q394" s="51"/>
      <c r="R394" s="63"/>
      <c r="S394" s="51"/>
      <c r="T394" s="63"/>
      <c r="U394" s="51"/>
      <c r="V394" s="63"/>
      <c r="W394" s="193"/>
      <c r="X394" s="193"/>
      <c r="Y394" s="211"/>
      <c r="Z394" s="195"/>
    </row>
    <row r="395" spans="1:26" s="1" customFormat="1" ht="20.100000000000001" customHeight="1" x14ac:dyDescent="0.25">
      <c r="A395" s="216"/>
      <c r="B395" s="217"/>
      <c r="C395" s="218" t="s">
        <v>617</v>
      </c>
      <c r="D395" s="219" t="s">
        <v>617</v>
      </c>
      <c r="E395" s="219"/>
      <c r="F395" s="212"/>
      <c r="G395" s="214"/>
      <c r="H395" s="212"/>
      <c r="I395" s="214"/>
      <c r="J395" s="210"/>
      <c r="K395" s="210"/>
      <c r="L395" s="210"/>
      <c r="M395" s="212"/>
      <c r="N395" s="51"/>
      <c r="O395" s="63"/>
      <c r="P395" s="51"/>
      <c r="Q395" s="51"/>
      <c r="R395" s="63"/>
      <c r="S395" s="51"/>
      <c r="T395" s="63"/>
      <c r="U395" s="51"/>
      <c r="V395" s="63"/>
      <c r="W395" s="192"/>
      <c r="X395" s="192"/>
      <c r="Y395" s="210"/>
      <c r="Z395" s="194"/>
    </row>
    <row r="396" spans="1:26" s="1" customFormat="1" ht="20.100000000000001" customHeight="1" x14ac:dyDescent="0.25">
      <c r="A396" s="216"/>
      <c r="B396" s="217"/>
      <c r="C396" s="218"/>
      <c r="D396" s="220"/>
      <c r="E396" s="220"/>
      <c r="F396" s="213"/>
      <c r="G396" s="215"/>
      <c r="H396" s="213"/>
      <c r="I396" s="215"/>
      <c r="J396" s="211"/>
      <c r="K396" s="211"/>
      <c r="L396" s="211"/>
      <c r="M396" s="213"/>
      <c r="N396" s="51"/>
      <c r="O396" s="63"/>
      <c r="P396" s="51"/>
      <c r="Q396" s="51"/>
      <c r="R396" s="63"/>
      <c r="S396" s="51"/>
      <c r="T396" s="63"/>
      <c r="U396" s="51"/>
      <c r="V396" s="63"/>
      <c r="W396" s="193"/>
      <c r="X396" s="193"/>
      <c r="Y396" s="211"/>
      <c r="Z396" s="195"/>
    </row>
    <row r="397" spans="1:26" s="1" customFormat="1" ht="20.100000000000001" customHeight="1" x14ac:dyDescent="0.25">
      <c r="A397" s="216"/>
      <c r="B397" s="217"/>
      <c r="C397" s="218"/>
      <c r="D397" s="220"/>
      <c r="E397" s="220"/>
      <c r="F397" s="213"/>
      <c r="G397" s="215"/>
      <c r="H397" s="213"/>
      <c r="I397" s="215"/>
      <c r="J397" s="211"/>
      <c r="K397" s="211"/>
      <c r="L397" s="211"/>
      <c r="M397" s="213"/>
      <c r="N397" s="51"/>
      <c r="O397" s="63"/>
      <c r="P397" s="51"/>
      <c r="Q397" s="51"/>
      <c r="R397" s="63"/>
      <c r="S397" s="51"/>
      <c r="T397" s="63"/>
      <c r="U397" s="51"/>
      <c r="V397" s="63"/>
      <c r="W397" s="193"/>
      <c r="X397" s="193"/>
      <c r="Y397" s="211"/>
      <c r="Z397" s="195"/>
    </row>
    <row r="398" spans="1:26" s="1" customFormat="1" ht="20.100000000000001" customHeight="1" x14ac:dyDescent="0.25">
      <c r="A398" s="216"/>
      <c r="B398" s="217"/>
      <c r="C398" s="218"/>
      <c r="D398" s="220" t="s">
        <v>617</v>
      </c>
      <c r="E398" s="220"/>
      <c r="F398" s="213"/>
      <c r="G398" s="215"/>
      <c r="H398" s="213"/>
      <c r="I398" s="215"/>
      <c r="J398" s="211"/>
      <c r="K398" s="211"/>
      <c r="L398" s="211"/>
      <c r="M398" s="213"/>
      <c r="N398" s="51"/>
      <c r="O398" s="63"/>
      <c r="P398" s="51"/>
      <c r="Q398" s="51"/>
      <c r="R398" s="63"/>
      <c r="S398" s="51"/>
      <c r="T398" s="63"/>
      <c r="U398" s="51"/>
      <c r="V398" s="63"/>
      <c r="W398" s="193"/>
      <c r="X398" s="193"/>
      <c r="Y398" s="211"/>
      <c r="Z398" s="195"/>
    </row>
    <row r="399" spans="1:26" s="1" customFormat="1" ht="20.100000000000001" customHeight="1" x14ac:dyDescent="0.25">
      <c r="A399" s="216"/>
      <c r="B399" s="217"/>
      <c r="C399" s="218" t="s">
        <v>617</v>
      </c>
      <c r="D399" s="219" t="s">
        <v>617</v>
      </c>
      <c r="E399" s="219"/>
      <c r="F399" s="212"/>
      <c r="G399" s="214"/>
      <c r="H399" s="212"/>
      <c r="I399" s="214"/>
      <c r="J399" s="210"/>
      <c r="K399" s="210"/>
      <c r="L399" s="210"/>
      <c r="M399" s="212"/>
      <c r="N399" s="51"/>
      <c r="O399" s="63"/>
      <c r="P399" s="51"/>
      <c r="Q399" s="51"/>
      <c r="R399" s="63"/>
      <c r="S399" s="51"/>
      <c r="T399" s="63"/>
      <c r="U399" s="51"/>
      <c r="V399" s="63"/>
      <c r="W399" s="192"/>
      <c r="X399" s="192"/>
      <c r="Y399" s="210"/>
      <c r="Z399" s="194"/>
    </row>
    <row r="400" spans="1:26" s="1" customFormat="1" ht="20.100000000000001" customHeight="1" x14ac:dyDescent="0.25">
      <c r="A400" s="216"/>
      <c r="B400" s="217"/>
      <c r="C400" s="218"/>
      <c r="D400" s="220"/>
      <c r="E400" s="220"/>
      <c r="F400" s="213"/>
      <c r="G400" s="215"/>
      <c r="H400" s="213"/>
      <c r="I400" s="215"/>
      <c r="J400" s="211"/>
      <c r="K400" s="211"/>
      <c r="L400" s="211"/>
      <c r="M400" s="213"/>
      <c r="N400" s="51"/>
      <c r="O400" s="63"/>
      <c r="P400" s="51"/>
      <c r="Q400" s="51"/>
      <c r="R400" s="63"/>
      <c r="S400" s="51"/>
      <c r="T400" s="63"/>
      <c r="U400" s="51"/>
      <c r="V400" s="63"/>
      <c r="W400" s="193"/>
      <c r="X400" s="193"/>
      <c r="Y400" s="211"/>
      <c r="Z400" s="195"/>
    </row>
    <row r="401" spans="1:26" s="1" customFormat="1" ht="20.100000000000001" customHeight="1" x14ac:dyDescent="0.25">
      <c r="A401" s="216"/>
      <c r="B401" s="217"/>
      <c r="C401" s="218"/>
      <c r="D401" s="220"/>
      <c r="E401" s="220"/>
      <c r="F401" s="213"/>
      <c r="G401" s="215"/>
      <c r="H401" s="213"/>
      <c r="I401" s="215"/>
      <c r="J401" s="211"/>
      <c r="K401" s="211"/>
      <c r="L401" s="211"/>
      <c r="M401" s="213"/>
      <c r="N401" s="51"/>
      <c r="O401" s="63"/>
      <c r="P401" s="51"/>
      <c r="Q401" s="51"/>
      <c r="R401" s="63"/>
      <c r="S401" s="51"/>
      <c r="T401" s="63"/>
      <c r="U401" s="51"/>
      <c r="V401" s="63"/>
      <c r="W401" s="193"/>
      <c r="X401" s="193"/>
      <c r="Y401" s="211"/>
      <c r="Z401" s="195"/>
    </row>
    <row r="402" spans="1:26" s="1" customFormat="1" ht="20.100000000000001" customHeight="1" x14ac:dyDescent="0.25">
      <c r="A402" s="216"/>
      <c r="B402" s="217"/>
      <c r="C402" s="218"/>
      <c r="D402" s="220" t="s">
        <v>645</v>
      </c>
      <c r="E402" s="220"/>
      <c r="F402" s="213"/>
      <c r="G402" s="215"/>
      <c r="H402" s="213"/>
      <c r="I402" s="215"/>
      <c r="J402" s="211"/>
      <c r="K402" s="211"/>
      <c r="L402" s="211"/>
      <c r="M402" s="213"/>
      <c r="N402" s="51"/>
      <c r="O402" s="63"/>
      <c r="P402" s="51"/>
      <c r="Q402" s="51"/>
      <c r="R402" s="63"/>
      <c r="S402" s="51"/>
      <c r="T402" s="63"/>
      <c r="U402" s="51"/>
      <c r="V402" s="63"/>
      <c r="W402" s="193"/>
      <c r="X402" s="193"/>
      <c r="Y402" s="211"/>
      <c r="Z402" s="195"/>
    </row>
    <row r="403" spans="1:26" s="1" customFormat="1" ht="20.100000000000001" customHeight="1" x14ac:dyDescent="0.25">
      <c r="A403" s="216"/>
      <c r="B403" s="217"/>
      <c r="C403" s="218"/>
      <c r="D403" s="219"/>
      <c r="E403" s="219"/>
      <c r="F403" s="212"/>
      <c r="G403" s="214"/>
      <c r="H403" s="212"/>
      <c r="I403" s="214"/>
      <c r="J403" s="210"/>
      <c r="K403" s="210"/>
      <c r="L403" s="210"/>
      <c r="M403" s="212"/>
      <c r="N403" s="51"/>
      <c r="O403" s="63"/>
      <c r="P403" s="51"/>
      <c r="Q403" s="51"/>
      <c r="R403" s="63"/>
      <c r="S403" s="51"/>
      <c r="T403" s="63"/>
      <c r="U403" s="51"/>
      <c r="V403" s="63"/>
      <c r="W403" s="192"/>
      <c r="X403" s="192"/>
      <c r="Y403" s="210"/>
      <c r="Z403" s="194"/>
    </row>
    <row r="404" spans="1:26" s="1" customFormat="1" ht="20.100000000000001" customHeight="1" x14ac:dyDescent="0.25">
      <c r="A404" s="216"/>
      <c r="B404" s="217"/>
      <c r="C404" s="218"/>
      <c r="D404" s="220"/>
      <c r="E404" s="220"/>
      <c r="F404" s="213"/>
      <c r="G404" s="215"/>
      <c r="H404" s="213"/>
      <c r="I404" s="215"/>
      <c r="J404" s="211"/>
      <c r="K404" s="211"/>
      <c r="L404" s="211"/>
      <c r="M404" s="213"/>
      <c r="N404" s="51"/>
      <c r="O404" s="63"/>
      <c r="P404" s="51"/>
      <c r="Q404" s="51"/>
      <c r="R404" s="63"/>
      <c r="S404" s="51"/>
      <c r="T404" s="63"/>
      <c r="U404" s="51"/>
      <c r="V404" s="63"/>
      <c r="W404" s="193"/>
      <c r="X404" s="193"/>
      <c r="Y404" s="211"/>
      <c r="Z404" s="195"/>
    </row>
    <row r="405" spans="1:26" s="1" customFormat="1" ht="20.100000000000001" customHeight="1" x14ac:dyDescent="0.25">
      <c r="A405" s="216"/>
      <c r="B405" s="217"/>
      <c r="C405" s="218"/>
      <c r="D405" s="220"/>
      <c r="E405" s="220"/>
      <c r="F405" s="213"/>
      <c r="G405" s="215"/>
      <c r="H405" s="213"/>
      <c r="I405" s="215"/>
      <c r="J405" s="211"/>
      <c r="K405" s="211"/>
      <c r="L405" s="211"/>
      <c r="M405" s="213"/>
      <c r="N405" s="51"/>
      <c r="O405" s="63"/>
      <c r="P405" s="51"/>
      <c r="Q405" s="51"/>
      <c r="R405" s="63"/>
      <c r="S405" s="51"/>
      <c r="T405" s="63"/>
      <c r="U405" s="51"/>
      <c r="V405" s="63"/>
      <c r="W405" s="193"/>
      <c r="X405" s="193"/>
      <c r="Y405" s="211"/>
      <c r="Z405" s="195"/>
    </row>
    <row r="406" spans="1:26" s="1" customFormat="1" ht="20.100000000000001" customHeight="1" x14ac:dyDescent="0.25">
      <c r="A406" s="216"/>
      <c r="B406" s="217"/>
      <c r="C406" s="218"/>
      <c r="D406" s="220"/>
      <c r="E406" s="220"/>
      <c r="F406" s="213"/>
      <c r="G406" s="215"/>
      <c r="H406" s="213"/>
      <c r="I406" s="215"/>
      <c r="J406" s="211"/>
      <c r="K406" s="211"/>
      <c r="L406" s="211"/>
      <c r="M406" s="213"/>
      <c r="N406" s="51"/>
      <c r="O406" s="63"/>
      <c r="P406" s="51"/>
      <c r="Q406" s="51"/>
      <c r="R406" s="63"/>
      <c r="S406" s="51"/>
      <c r="T406" s="63"/>
      <c r="U406" s="51"/>
      <c r="V406" s="63"/>
      <c r="W406" s="193"/>
      <c r="X406" s="193"/>
      <c r="Y406" s="211"/>
      <c r="Z406" s="195"/>
    </row>
    <row r="407" spans="1:26" s="1" customFormat="1" ht="20.100000000000001" customHeight="1" x14ac:dyDescent="0.25">
      <c r="A407" s="216"/>
      <c r="B407" s="217"/>
      <c r="C407" s="218"/>
      <c r="D407" s="219"/>
      <c r="E407" s="219"/>
      <c r="F407" s="212"/>
      <c r="G407" s="214"/>
      <c r="H407" s="212"/>
      <c r="I407" s="214"/>
      <c r="J407" s="210"/>
      <c r="K407" s="210"/>
      <c r="L407" s="210"/>
      <c r="M407" s="212"/>
      <c r="N407" s="51"/>
      <c r="O407" s="63"/>
      <c r="P407" s="51"/>
      <c r="Q407" s="51"/>
      <c r="R407" s="63"/>
      <c r="S407" s="51"/>
      <c r="T407" s="63"/>
      <c r="U407" s="51"/>
      <c r="V407" s="63"/>
      <c r="W407" s="192"/>
      <c r="X407" s="192"/>
      <c r="Y407" s="210"/>
      <c r="Z407" s="194"/>
    </row>
    <row r="408" spans="1:26" s="1" customFormat="1" ht="20.100000000000001" customHeight="1" x14ac:dyDescent="0.25">
      <c r="A408" s="216"/>
      <c r="B408" s="217"/>
      <c r="C408" s="218"/>
      <c r="D408" s="220"/>
      <c r="E408" s="220"/>
      <c r="F408" s="213"/>
      <c r="G408" s="215"/>
      <c r="H408" s="213"/>
      <c r="I408" s="215"/>
      <c r="J408" s="211"/>
      <c r="K408" s="211"/>
      <c r="L408" s="211"/>
      <c r="M408" s="213"/>
      <c r="N408" s="51"/>
      <c r="O408" s="63"/>
      <c r="P408" s="51"/>
      <c r="Q408" s="51"/>
      <c r="R408" s="63"/>
      <c r="S408" s="51"/>
      <c r="T408" s="63"/>
      <c r="U408" s="51"/>
      <c r="V408" s="63"/>
      <c r="W408" s="193"/>
      <c r="X408" s="193"/>
      <c r="Y408" s="211"/>
      <c r="Z408" s="195"/>
    </row>
    <row r="409" spans="1:26" s="1" customFormat="1" ht="20.100000000000001" customHeight="1" x14ac:dyDescent="0.25">
      <c r="A409" s="216"/>
      <c r="B409" s="217"/>
      <c r="C409" s="218"/>
      <c r="D409" s="220"/>
      <c r="E409" s="220"/>
      <c r="F409" s="213"/>
      <c r="G409" s="215"/>
      <c r="H409" s="213"/>
      <c r="I409" s="215"/>
      <c r="J409" s="211"/>
      <c r="K409" s="211"/>
      <c r="L409" s="211"/>
      <c r="M409" s="213"/>
      <c r="N409" s="51"/>
      <c r="O409" s="63"/>
      <c r="P409" s="51"/>
      <c r="Q409" s="51"/>
      <c r="R409" s="63"/>
      <c r="S409" s="51"/>
      <c r="T409" s="63"/>
      <c r="U409" s="51"/>
      <c r="V409" s="63"/>
      <c r="W409" s="193"/>
      <c r="X409" s="193"/>
      <c r="Y409" s="211"/>
      <c r="Z409" s="195"/>
    </row>
    <row r="410" spans="1:26" s="1" customFormat="1" ht="20.100000000000001" customHeight="1" x14ac:dyDescent="0.25">
      <c r="A410" s="216"/>
      <c r="B410" s="217"/>
      <c r="C410" s="218"/>
      <c r="D410" s="220"/>
      <c r="E410" s="220"/>
      <c r="F410" s="213"/>
      <c r="G410" s="215"/>
      <c r="H410" s="213"/>
      <c r="I410" s="215"/>
      <c r="J410" s="211"/>
      <c r="K410" s="211"/>
      <c r="L410" s="211"/>
      <c r="M410" s="213"/>
      <c r="N410" s="51"/>
      <c r="O410" s="63"/>
      <c r="P410" s="51"/>
      <c r="Q410" s="51"/>
      <c r="R410" s="63"/>
      <c r="S410" s="51"/>
      <c r="T410" s="63"/>
      <c r="U410" s="51"/>
      <c r="V410" s="63"/>
      <c r="W410" s="193"/>
      <c r="X410" s="193"/>
      <c r="Y410" s="211"/>
      <c r="Z410" s="195"/>
    </row>
    <row r="411" spans="1:26" s="1" customFormat="1" ht="20.100000000000001" customHeight="1" x14ac:dyDescent="0.25">
      <c r="A411" s="196"/>
      <c r="B411" s="198"/>
      <c r="C411" s="200"/>
      <c r="D411" s="202"/>
      <c r="E411" s="208" t="s">
        <v>675</v>
      </c>
      <c r="F411" s="181">
        <v>8597000</v>
      </c>
      <c r="G411" s="206"/>
      <c r="H411" s="181">
        <v>8597000</v>
      </c>
      <c r="I411" s="206"/>
      <c r="J411" s="207"/>
      <c r="K411" s="207"/>
      <c r="L411" s="207"/>
      <c r="M411" s="181">
        <v>8267000</v>
      </c>
      <c r="N411" s="190"/>
      <c r="O411" s="181"/>
      <c r="P411" s="181"/>
      <c r="Q411" s="183"/>
      <c r="R411" s="181"/>
      <c r="S411" s="183"/>
      <c r="T411" s="181"/>
      <c r="U411" s="183"/>
      <c r="V411" s="181"/>
      <c r="W411" s="192"/>
      <c r="X411" s="192"/>
      <c r="Y411" s="192"/>
      <c r="Z411" s="194"/>
    </row>
    <row r="412" spans="1:26" s="1" customFormat="1" ht="20.100000000000001" customHeight="1" x14ac:dyDescent="0.25">
      <c r="A412" s="197"/>
      <c r="B412" s="199"/>
      <c r="C412" s="201"/>
      <c r="D412" s="203"/>
      <c r="E412" s="209"/>
      <c r="F412" s="189"/>
      <c r="G412" s="186"/>
      <c r="H412" s="189"/>
      <c r="I412" s="186"/>
      <c r="J412" s="188"/>
      <c r="K412" s="188"/>
      <c r="L412" s="188"/>
      <c r="M412" s="189"/>
      <c r="N412" s="191"/>
      <c r="O412" s="182"/>
      <c r="P412" s="182"/>
      <c r="Q412" s="184"/>
      <c r="R412" s="189"/>
      <c r="S412" s="184"/>
      <c r="T412" s="189"/>
      <c r="U412" s="184"/>
      <c r="V412" s="189"/>
      <c r="W412" s="193"/>
      <c r="X412" s="193"/>
      <c r="Y412" s="193"/>
      <c r="Z412" s="195"/>
    </row>
    <row r="413" spans="1:26" s="1" customFormat="1" ht="20.100000000000001" customHeight="1" x14ac:dyDescent="0.25">
      <c r="A413" s="196"/>
      <c r="B413" s="198"/>
      <c r="C413" s="200"/>
      <c r="D413" s="202"/>
      <c r="E413" s="204" t="s">
        <v>676</v>
      </c>
      <c r="F413" s="181">
        <v>453000</v>
      </c>
      <c r="G413" s="185"/>
      <c r="H413" s="181"/>
      <c r="I413" s="185"/>
      <c r="J413" s="187"/>
      <c r="K413" s="187"/>
      <c r="L413" s="187"/>
      <c r="M413" s="181"/>
      <c r="N413" s="190"/>
      <c r="O413" s="181"/>
      <c r="P413" s="181"/>
      <c r="Q413" s="183"/>
      <c r="R413" s="181"/>
      <c r="S413" s="183"/>
      <c r="T413" s="181"/>
      <c r="U413" s="183"/>
      <c r="V413" s="181"/>
      <c r="W413" s="193"/>
      <c r="X413" s="193"/>
      <c r="Y413" s="193"/>
      <c r="Z413" s="195"/>
    </row>
    <row r="414" spans="1:26" s="1" customFormat="1" ht="20.100000000000001" customHeight="1" x14ac:dyDescent="0.25">
      <c r="A414" s="197"/>
      <c r="B414" s="199"/>
      <c r="C414" s="201"/>
      <c r="D414" s="203"/>
      <c r="E414" s="205"/>
      <c r="F414" s="182"/>
      <c r="G414" s="186"/>
      <c r="H414" s="189"/>
      <c r="I414" s="186"/>
      <c r="J414" s="188"/>
      <c r="K414" s="188"/>
      <c r="L414" s="188"/>
      <c r="M414" s="189"/>
      <c r="N414" s="191"/>
      <c r="O414" s="182"/>
      <c r="P414" s="182"/>
      <c r="Q414" s="184"/>
      <c r="R414" s="182"/>
      <c r="S414" s="184"/>
      <c r="T414" s="182"/>
      <c r="U414" s="184"/>
      <c r="V414" s="182"/>
      <c r="W414" s="193"/>
      <c r="X414" s="193"/>
      <c r="Y414" s="193"/>
      <c r="Z414" s="195"/>
    </row>
  </sheetData>
  <mergeCells count="2021">
    <mergeCell ref="A1:Z1"/>
    <mergeCell ref="A2:Z2"/>
    <mergeCell ref="A3:Z3"/>
    <mergeCell ref="A4:F4"/>
    <mergeCell ref="I4:K4"/>
    <mergeCell ref="L4:M4"/>
    <mergeCell ref="N4:O4"/>
    <mergeCell ref="Q4:R4"/>
    <mergeCell ref="S4:V4"/>
    <mergeCell ref="W4:Z4"/>
    <mergeCell ref="A7:A10"/>
    <mergeCell ref="B7:B10"/>
    <mergeCell ref="C7:C10"/>
    <mergeCell ref="D7:D10"/>
    <mergeCell ref="E7:E10"/>
    <mergeCell ref="G5:G6"/>
    <mergeCell ref="H5:H6"/>
    <mergeCell ref="I5:I6"/>
    <mergeCell ref="J5:K5"/>
    <mergeCell ref="L5:L6"/>
    <mergeCell ref="M5:M6"/>
    <mergeCell ref="A5:A6"/>
    <mergeCell ref="B5:B6"/>
    <mergeCell ref="C5:C6"/>
    <mergeCell ref="D5:D6"/>
    <mergeCell ref="E5:E6"/>
    <mergeCell ref="F5:F6"/>
    <mergeCell ref="L7:L10"/>
    <mergeCell ref="M7:M10"/>
    <mergeCell ref="W7:W10"/>
    <mergeCell ref="X7:X10"/>
    <mergeCell ref="Y7:Y10"/>
    <mergeCell ref="Z7:Z10"/>
    <mergeCell ref="F7:F10"/>
    <mergeCell ref="G7:G10"/>
    <mergeCell ref="H7:H10"/>
    <mergeCell ref="I7:I10"/>
    <mergeCell ref="J7:J10"/>
    <mergeCell ref="K7:K10"/>
    <mergeCell ref="N5:O5"/>
    <mergeCell ref="P5:V5"/>
    <mergeCell ref="W5:X5"/>
    <mergeCell ref="Y5:Y6"/>
    <mergeCell ref="Z5:Z6"/>
    <mergeCell ref="A15:A18"/>
    <mergeCell ref="B15:B18"/>
    <mergeCell ref="C15:C18"/>
    <mergeCell ref="D15:D18"/>
    <mergeCell ref="E15:E18"/>
    <mergeCell ref="G11:G14"/>
    <mergeCell ref="H11:H14"/>
    <mergeCell ref="I11:I14"/>
    <mergeCell ref="J11:J14"/>
    <mergeCell ref="K11:K14"/>
    <mergeCell ref="L11:L14"/>
    <mergeCell ref="A11:A14"/>
    <mergeCell ref="B11:B14"/>
    <mergeCell ref="C11:C14"/>
    <mergeCell ref="D11:D14"/>
    <mergeCell ref="E11:E14"/>
    <mergeCell ref="F11:F14"/>
    <mergeCell ref="L15:L18"/>
    <mergeCell ref="M15:M18"/>
    <mergeCell ref="W15:W18"/>
    <mergeCell ref="M11:M14"/>
    <mergeCell ref="W11:W14"/>
    <mergeCell ref="X11:X14"/>
    <mergeCell ref="Y11:Y14"/>
    <mergeCell ref="Z11:Z14"/>
    <mergeCell ref="A23:A26"/>
    <mergeCell ref="B23:B26"/>
    <mergeCell ref="C23:C26"/>
    <mergeCell ref="D23:D26"/>
    <mergeCell ref="E23:E26"/>
    <mergeCell ref="G19:G22"/>
    <mergeCell ref="H19:H22"/>
    <mergeCell ref="I19:I22"/>
    <mergeCell ref="J19:J22"/>
    <mergeCell ref="K19:K22"/>
    <mergeCell ref="L19:L22"/>
    <mergeCell ref="A19:A22"/>
    <mergeCell ref="B19:B22"/>
    <mergeCell ref="C19:C22"/>
    <mergeCell ref="D19:D22"/>
    <mergeCell ref="E19:E22"/>
    <mergeCell ref="F19:F22"/>
    <mergeCell ref="L23:L26"/>
    <mergeCell ref="Z19:Z22"/>
    <mergeCell ref="A27:A30"/>
    <mergeCell ref="B27:B30"/>
    <mergeCell ref="C27:C30"/>
    <mergeCell ref="D27:D30"/>
    <mergeCell ref="E27:E30"/>
    <mergeCell ref="X15:X18"/>
    <mergeCell ref="M27:M30"/>
    <mergeCell ref="W27:W30"/>
    <mergeCell ref="X27:X30"/>
    <mergeCell ref="Y15:Y18"/>
    <mergeCell ref="Z15:Z18"/>
    <mergeCell ref="F15:F18"/>
    <mergeCell ref="G15:G18"/>
    <mergeCell ref="H15:H18"/>
    <mergeCell ref="I15:I18"/>
    <mergeCell ref="J15:J18"/>
    <mergeCell ref="K15:K18"/>
    <mergeCell ref="M23:M26"/>
    <mergeCell ref="W23:W26"/>
    <mergeCell ref="X23:X26"/>
    <mergeCell ref="Y23:Y26"/>
    <mergeCell ref="Z23:Z26"/>
    <mergeCell ref="F23:F26"/>
    <mergeCell ref="G23:G26"/>
    <mergeCell ref="H23:H26"/>
    <mergeCell ref="I23:I26"/>
    <mergeCell ref="J23:J26"/>
    <mergeCell ref="K23:K26"/>
    <mergeCell ref="M19:M22"/>
    <mergeCell ref="W19:W22"/>
    <mergeCell ref="X19:X22"/>
    <mergeCell ref="Y19:Y22"/>
    <mergeCell ref="L31:L34"/>
    <mergeCell ref="M31:M34"/>
    <mergeCell ref="W31:W34"/>
    <mergeCell ref="X31:X34"/>
    <mergeCell ref="Y31:Y34"/>
    <mergeCell ref="Z31:Z34"/>
    <mergeCell ref="F31:F34"/>
    <mergeCell ref="G31:G34"/>
    <mergeCell ref="H31:H34"/>
    <mergeCell ref="I31:I34"/>
    <mergeCell ref="J31:J34"/>
    <mergeCell ref="K31:K34"/>
    <mergeCell ref="A31:A34"/>
    <mergeCell ref="B31:B34"/>
    <mergeCell ref="C31:C34"/>
    <mergeCell ref="D31:D34"/>
    <mergeCell ref="E31:E34"/>
    <mergeCell ref="F27:F30"/>
    <mergeCell ref="G27:G30"/>
    <mergeCell ref="H27:H30"/>
    <mergeCell ref="I27:I30"/>
    <mergeCell ref="J27:J30"/>
    <mergeCell ref="K27:K30"/>
    <mergeCell ref="L27:L30"/>
    <mergeCell ref="Y27:Y30"/>
    <mergeCell ref="Z27:Z30"/>
    <mergeCell ref="M35:M38"/>
    <mergeCell ref="W35:W38"/>
    <mergeCell ref="X35:X38"/>
    <mergeCell ref="Y35:Y38"/>
    <mergeCell ref="Z35:Z38"/>
    <mergeCell ref="A48:Z48"/>
    <mergeCell ref="A39:A42"/>
    <mergeCell ref="B39:B42"/>
    <mergeCell ref="C39:C42"/>
    <mergeCell ref="D39:D42"/>
    <mergeCell ref="E39:E42"/>
    <mergeCell ref="G35:G38"/>
    <mergeCell ref="H35:H38"/>
    <mergeCell ref="I35:I38"/>
    <mergeCell ref="J35:J38"/>
    <mergeCell ref="K35:K38"/>
    <mergeCell ref="L35:L38"/>
    <mergeCell ref="A35:A38"/>
    <mergeCell ref="B35:B38"/>
    <mergeCell ref="C35:C38"/>
    <mergeCell ref="D35:D38"/>
    <mergeCell ref="E35:E38"/>
    <mergeCell ref="F35:F38"/>
    <mergeCell ref="W39:W42"/>
    <mergeCell ref="X39:X42"/>
    <mergeCell ref="Y39:Y42"/>
    <mergeCell ref="Z39:Z42"/>
    <mergeCell ref="F39:F42"/>
    <mergeCell ref="G39:G42"/>
    <mergeCell ref="H39:H42"/>
    <mergeCell ref="A49:Z49"/>
    <mergeCell ref="A50:F50"/>
    <mergeCell ref="I50:K50"/>
    <mergeCell ref="L50:M50"/>
    <mergeCell ref="N50:O50"/>
    <mergeCell ref="Q50:R50"/>
    <mergeCell ref="S50:V50"/>
    <mergeCell ref="W50:Z50"/>
    <mergeCell ref="M43:M46"/>
    <mergeCell ref="W43:W46"/>
    <mergeCell ref="X43:X46"/>
    <mergeCell ref="Y43:Y46"/>
    <mergeCell ref="Z43:Z46"/>
    <mergeCell ref="A47:Z47"/>
    <mergeCell ref="G43:G46"/>
    <mergeCell ref="H43:H46"/>
    <mergeCell ref="I43:I46"/>
    <mergeCell ref="J43:J46"/>
    <mergeCell ref="K43:K46"/>
    <mergeCell ref="L43:L46"/>
    <mergeCell ref="A43:A46"/>
    <mergeCell ref="B43:B46"/>
    <mergeCell ref="C43:C46"/>
    <mergeCell ref="D43:D46"/>
    <mergeCell ref="E43:E46"/>
    <mergeCell ref="F43:F46"/>
    <mergeCell ref="I39:I42"/>
    <mergeCell ref="J39:J42"/>
    <mergeCell ref="K39:K42"/>
    <mergeCell ref="A53:A56"/>
    <mergeCell ref="B53:B56"/>
    <mergeCell ref="C53:C56"/>
    <mergeCell ref="D53:D56"/>
    <mergeCell ref="E53:E56"/>
    <mergeCell ref="G51:G52"/>
    <mergeCell ref="H51:H52"/>
    <mergeCell ref="I51:I52"/>
    <mergeCell ref="J51:K51"/>
    <mergeCell ref="L51:L52"/>
    <mergeCell ref="M51:M52"/>
    <mergeCell ref="A51:A52"/>
    <mergeCell ref="B51:B52"/>
    <mergeCell ref="C51:C52"/>
    <mergeCell ref="D51:D52"/>
    <mergeCell ref="E51:E52"/>
    <mergeCell ref="F51:F52"/>
    <mergeCell ref="L53:L56"/>
    <mergeCell ref="M53:M56"/>
    <mergeCell ref="L39:L42"/>
    <mergeCell ref="M39:M42"/>
    <mergeCell ref="W53:W56"/>
    <mergeCell ref="X53:X56"/>
    <mergeCell ref="Y53:Y56"/>
    <mergeCell ref="Z53:Z56"/>
    <mergeCell ref="F53:F56"/>
    <mergeCell ref="G53:G56"/>
    <mergeCell ref="H53:H56"/>
    <mergeCell ref="I53:I56"/>
    <mergeCell ref="J53:J56"/>
    <mergeCell ref="K53:K56"/>
    <mergeCell ref="N51:O51"/>
    <mergeCell ref="P51:V51"/>
    <mergeCell ref="W51:X51"/>
    <mergeCell ref="Y51:Y52"/>
    <mergeCell ref="Z51:Z52"/>
    <mergeCell ref="A61:A64"/>
    <mergeCell ref="B61:B64"/>
    <mergeCell ref="C61:C64"/>
    <mergeCell ref="D61:D64"/>
    <mergeCell ref="E61:E64"/>
    <mergeCell ref="G57:G60"/>
    <mergeCell ref="H57:H60"/>
    <mergeCell ref="I57:I60"/>
    <mergeCell ref="J57:J60"/>
    <mergeCell ref="K57:K60"/>
    <mergeCell ref="L57:L60"/>
    <mergeCell ref="A57:A60"/>
    <mergeCell ref="B57:B60"/>
    <mergeCell ref="C57:C60"/>
    <mergeCell ref="D57:D60"/>
    <mergeCell ref="E57:E60"/>
    <mergeCell ref="F57:F60"/>
    <mergeCell ref="L61:L64"/>
    <mergeCell ref="M61:M64"/>
    <mergeCell ref="W61:W64"/>
    <mergeCell ref="X61:X64"/>
    <mergeCell ref="Y61:Y64"/>
    <mergeCell ref="Z61:Z64"/>
    <mergeCell ref="F61:F64"/>
    <mergeCell ref="G61:G64"/>
    <mergeCell ref="H61:H64"/>
    <mergeCell ref="I61:I64"/>
    <mergeCell ref="J61:J64"/>
    <mergeCell ref="K61:K64"/>
    <mergeCell ref="M57:M60"/>
    <mergeCell ref="W57:W60"/>
    <mergeCell ref="X57:X60"/>
    <mergeCell ref="Y57:Y60"/>
    <mergeCell ref="Z57:Z60"/>
    <mergeCell ref="A69:A72"/>
    <mergeCell ref="B69:B72"/>
    <mergeCell ref="C69:C72"/>
    <mergeCell ref="D69:D72"/>
    <mergeCell ref="E69:E72"/>
    <mergeCell ref="G65:G68"/>
    <mergeCell ref="H65:H68"/>
    <mergeCell ref="I65:I68"/>
    <mergeCell ref="J65:J68"/>
    <mergeCell ref="K65:K68"/>
    <mergeCell ref="L65:L68"/>
    <mergeCell ref="A65:A68"/>
    <mergeCell ref="B65:B68"/>
    <mergeCell ref="C65:C68"/>
    <mergeCell ref="D65:D68"/>
    <mergeCell ref="E65:E68"/>
    <mergeCell ref="F65:F68"/>
    <mergeCell ref="L69:L72"/>
    <mergeCell ref="M69:M72"/>
    <mergeCell ref="W69:W72"/>
    <mergeCell ref="X69:X72"/>
    <mergeCell ref="Y69:Y72"/>
    <mergeCell ref="Z69:Z72"/>
    <mergeCell ref="F69:F72"/>
    <mergeCell ref="G69:G72"/>
    <mergeCell ref="H69:H72"/>
    <mergeCell ref="I69:I72"/>
    <mergeCell ref="J69:J72"/>
    <mergeCell ref="K69:K72"/>
    <mergeCell ref="M65:M68"/>
    <mergeCell ref="W65:W68"/>
    <mergeCell ref="X65:X68"/>
    <mergeCell ref="Y65:Y68"/>
    <mergeCell ref="Z65:Z68"/>
    <mergeCell ref="A77:A80"/>
    <mergeCell ref="B77:B80"/>
    <mergeCell ref="C77:C80"/>
    <mergeCell ref="D77:D80"/>
    <mergeCell ref="E77:E80"/>
    <mergeCell ref="G73:G76"/>
    <mergeCell ref="H73:H76"/>
    <mergeCell ref="I73:I76"/>
    <mergeCell ref="J73:J76"/>
    <mergeCell ref="K73:K76"/>
    <mergeCell ref="L73:L76"/>
    <mergeCell ref="A73:A76"/>
    <mergeCell ref="B73:B76"/>
    <mergeCell ref="C73:C76"/>
    <mergeCell ref="D73:D76"/>
    <mergeCell ref="E73:E76"/>
    <mergeCell ref="F73:F76"/>
    <mergeCell ref="L77:L80"/>
    <mergeCell ref="M77:M80"/>
    <mergeCell ref="W77:W80"/>
    <mergeCell ref="X77:X80"/>
    <mergeCell ref="Y77:Y80"/>
    <mergeCell ref="Z77:Z80"/>
    <mergeCell ref="F77:F80"/>
    <mergeCell ref="G77:G80"/>
    <mergeCell ref="H77:H80"/>
    <mergeCell ref="I77:I80"/>
    <mergeCell ref="J77:J80"/>
    <mergeCell ref="K77:K80"/>
    <mergeCell ref="M73:M76"/>
    <mergeCell ref="W73:W76"/>
    <mergeCell ref="X73:X76"/>
    <mergeCell ref="Y73:Y76"/>
    <mergeCell ref="Z73:Z76"/>
    <mergeCell ref="M81:M84"/>
    <mergeCell ref="W81:W84"/>
    <mergeCell ref="X81:X84"/>
    <mergeCell ref="Y81:Y84"/>
    <mergeCell ref="Z81:Z84"/>
    <mergeCell ref="A85:A88"/>
    <mergeCell ref="B85:B88"/>
    <mergeCell ref="C85:C88"/>
    <mergeCell ref="D85:D88"/>
    <mergeCell ref="E85:E88"/>
    <mergeCell ref="G81:G84"/>
    <mergeCell ref="H81:H84"/>
    <mergeCell ref="I81:I84"/>
    <mergeCell ref="J81:J84"/>
    <mergeCell ref="K81:K84"/>
    <mergeCell ref="L81:L84"/>
    <mergeCell ref="A81:A84"/>
    <mergeCell ref="B81:B84"/>
    <mergeCell ref="C81:C84"/>
    <mergeCell ref="D81:D84"/>
    <mergeCell ref="E81:E84"/>
    <mergeCell ref="F81:F84"/>
    <mergeCell ref="A89:A90"/>
    <mergeCell ref="B89:B90"/>
    <mergeCell ref="C89:C90"/>
    <mergeCell ref="D89:D90"/>
    <mergeCell ref="E89:E90"/>
    <mergeCell ref="F89:F90"/>
    <mergeCell ref="L85:L88"/>
    <mergeCell ref="M85:M88"/>
    <mergeCell ref="W85:W88"/>
    <mergeCell ref="X85:X88"/>
    <mergeCell ref="Y85:Y88"/>
    <mergeCell ref="Z85:Z88"/>
    <mergeCell ref="F85:F88"/>
    <mergeCell ref="G85:G88"/>
    <mergeCell ref="H85:H88"/>
    <mergeCell ref="I85:I88"/>
    <mergeCell ref="J85:J88"/>
    <mergeCell ref="K85:K88"/>
    <mergeCell ref="S89:S90"/>
    <mergeCell ref="T89:T90"/>
    <mergeCell ref="U89:U90"/>
    <mergeCell ref="V89:V90"/>
    <mergeCell ref="W89:W92"/>
    <mergeCell ref="X89:X92"/>
    <mergeCell ref="U91:U92"/>
    <mergeCell ref="V91:V92"/>
    <mergeCell ref="M89:M90"/>
    <mergeCell ref="N89:N90"/>
    <mergeCell ref="O89:O90"/>
    <mergeCell ref="P89:P90"/>
    <mergeCell ref="Q89:Q90"/>
    <mergeCell ref="R89:R90"/>
    <mergeCell ref="G89:G90"/>
    <mergeCell ref="H89:H90"/>
    <mergeCell ref="I89:I90"/>
    <mergeCell ref="J89:J90"/>
    <mergeCell ref="K89:K90"/>
    <mergeCell ref="L89:L90"/>
    <mergeCell ref="A93:Z93"/>
    <mergeCell ref="A94:Z94"/>
    <mergeCell ref="A95:Z95"/>
    <mergeCell ref="A96:F96"/>
    <mergeCell ref="I96:K96"/>
    <mergeCell ref="L96:M96"/>
    <mergeCell ref="N96:O96"/>
    <mergeCell ref="Q96:R96"/>
    <mergeCell ref="S96:V96"/>
    <mergeCell ref="W96:Z96"/>
    <mergeCell ref="O91:O92"/>
    <mergeCell ref="P91:P92"/>
    <mergeCell ref="Q91:Q92"/>
    <mergeCell ref="R91:R92"/>
    <mergeCell ref="S91:S92"/>
    <mergeCell ref="T91:T92"/>
    <mergeCell ref="I91:I92"/>
    <mergeCell ref="J91:J92"/>
    <mergeCell ref="K91:K92"/>
    <mergeCell ref="L91:L92"/>
    <mergeCell ref="M91:M92"/>
    <mergeCell ref="N91:N92"/>
    <mergeCell ref="Y89:Y92"/>
    <mergeCell ref="Z89:Z92"/>
    <mergeCell ref="A91:A92"/>
    <mergeCell ref="B91:B92"/>
    <mergeCell ref="C91:C92"/>
    <mergeCell ref="D91:D92"/>
    <mergeCell ref="E91:E92"/>
    <mergeCell ref="F91:F92"/>
    <mergeCell ref="G91:G92"/>
    <mergeCell ref="H91:H92"/>
    <mergeCell ref="A99:A102"/>
    <mergeCell ref="B99:B102"/>
    <mergeCell ref="C99:C102"/>
    <mergeCell ref="D99:D102"/>
    <mergeCell ref="E99:E102"/>
    <mergeCell ref="G97:G98"/>
    <mergeCell ref="H97:H98"/>
    <mergeCell ref="I97:I98"/>
    <mergeCell ref="J97:K97"/>
    <mergeCell ref="L97:L98"/>
    <mergeCell ref="M97:M98"/>
    <mergeCell ref="A97:A98"/>
    <mergeCell ref="B97:B98"/>
    <mergeCell ref="C97:C98"/>
    <mergeCell ref="D97:D98"/>
    <mergeCell ref="E97:E98"/>
    <mergeCell ref="F97:F98"/>
    <mergeCell ref="L99:L102"/>
    <mergeCell ref="M99:M102"/>
    <mergeCell ref="W99:W102"/>
    <mergeCell ref="X99:X102"/>
    <mergeCell ref="Y99:Y102"/>
    <mergeCell ref="Z99:Z102"/>
    <mergeCell ref="F99:F102"/>
    <mergeCell ref="G99:G102"/>
    <mergeCell ref="H99:H102"/>
    <mergeCell ref="I99:I102"/>
    <mergeCell ref="J99:J102"/>
    <mergeCell ref="K99:K102"/>
    <mergeCell ref="N97:O97"/>
    <mergeCell ref="P97:V97"/>
    <mergeCell ref="W97:X97"/>
    <mergeCell ref="Y97:Y98"/>
    <mergeCell ref="Z97:Z98"/>
    <mergeCell ref="A107:A110"/>
    <mergeCell ref="B107:B110"/>
    <mergeCell ref="C107:C110"/>
    <mergeCell ref="D107:D110"/>
    <mergeCell ref="E107:E110"/>
    <mergeCell ref="G103:G106"/>
    <mergeCell ref="H103:H106"/>
    <mergeCell ref="I103:I106"/>
    <mergeCell ref="J103:J106"/>
    <mergeCell ref="K103:K106"/>
    <mergeCell ref="L103:L106"/>
    <mergeCell ref="A103:A106"/>
    <mergeCell ref="B103:B106"/>
    <mergeCell ref="C103:C106"/>
    <mergeCell ref="D103:D106"/>
    <mergeCell ref="E103:E106"/>
    <mergeCell ref="F103:F106"/>
    <mergeCell ref="L107:L110"/>
    <mergeCell ref="M107:M110"/>
    <mergeCell ref="W107:W110"/>
    <mergeCell ref="X107:X110"/>
    <mergeCell ref="Y107:Y110"/>
    <mergeCell ref="Z107:Z110"/>
    <mergeCell ref="F107:F110"/>
    <mergeCell ref="G107:G110"/>
    <mergeCell ref="H107:H110"/>
    <mergeCell ref="I107:I110"/>
    <mergeCell ref="J107:J110"/>
    <mergeCell ref="K107:K110"/>
    <mergeCell ref="M103:M106"/>
    <mergeCell ref="W103:W106"/>
    <mergeCell ref="X103:X106"/>
    <mergeCell ref="Y103:Y106"/>
    <mergeCell ref="Z103:Z106"/>
    <mergeCell ref="A115:A118"/>
    <mergeCell ref="B115:B118"/>
    <mergeCell ref="C115:C118"/>
    <mergeCell ref="D115:D118"/>
    <mergeCell ref="E115:E118"/>
    <mergeCell ref="G111:G114"/>
    <mergeCell ref="H111:H114"/>
    <mergeCell ref="I111:I114"/>
    <mergeCell ref="J111:J114"/>
    <mergeCell ref="K111:K114"/>
    <mergeCell ref="L111:L114"/>
    <mergeCell ref="A111:A114"/>
    <mergeCell ref="B111:B114"/>
    <mergeCell ref="C111:C114"/>
    <mergeCell ref="D111:D114"/>
    <mergeCell ref="E111:E114"/>
    <mergeCell ref="F111:F114"/>
    <mergeCell ref="L115:L118"/>
    <mergeCell ref="M115:M118"/>
    <mergeCell ref="W115:W118"/>
    <mergeCell ref="X115:X118"/>
    <mergeCell ref="Y115:Y118"/>
    <mergeCell ref="Z115:Z118"/>
    <mergeCell ref="F115:F118"/>
    <mergeCell ref="G115:G118"/>
    <mergeCell ref="H115:H118"/>
    <mergeCell ref="I115:I118"/>
    <mergeCell ref="J115:J118"/>
    <mergeCell ref="K115:K118"/>
    <mergeCell ref="M111:M114"/>
    <mergeCell ref="W111:W114"/>
    <mergeCell ref="X111:X114"/>
    <mergeCell ref="Y111:Y114"/>
    <mergeCell ref="Z111:Z114"/>
    <mergeCell ref="A123:A126"/>
    <mergeCell ref="B123:B126"/>
    <mergeCell ref="C123:C126"/>
    <mergeCell ref="D123:D126"/>
    <mergeCell ref="E123:E126"/>
    <mergeCell ref="G119:G122"/>
    <mergeCell ref="H119:H122"/>
    <mergeCell ref="I119:I122"/>
    <mergeCell ref="J119:J122"/>
    <mergeCell ref="K119:K122"/>
    <mergeCell ref="L119:L122"/>
    <mergeCell ref="A119:A122"/>
    <mergeCell ref="B119:B122"/>
    <mergeCell ref="C119:C122"/>
    <mergeCell ref="D119:D122"/>
    <mergeCell ref="E119:E122"/>
    <mergeCell ref="F119:F122"/>
    <mergeCell ref="L123:L126"/>
    <mergeCell ref="M123:M126"/>
    <mergeCell ref="W123:W126"/>
    <mergeCell ref="X123:X126"/>
    <mergeCell ref="Y123:Y126"/>
    <mergeCell ref="Z123:Z126"/>
    <mergeCell ref="F123:F126"/>
    <mergeCell ref="G123:G126"/>
    <mergeCell ref="H123:H126"/>
    <mergeCell ref="I123:I126"/>
    <mergeCell ref="J123:J126"/>
    <mergeCell ref="K123:K126"/>
    <mergeCell ref="M119:M122"/>
    <mergeCell ref="W119:W122"/>
    <mergeCell ref="X119:X122"/>
    <mergeCell ref="Y119:Y122"/>
    <mergeCell ref="Z119:Z122"/>
    <mergeCell ref="M127:M130"/>
    <mergeCell ref="W127:W130"/>
    <mergeCell ref="X127:X130"/>
    <mergeCell ref="Y127:Y130"/>
    <mergeCell ref="Z127:Z130"/>
    <mergeCell ref="A131:A134"/>
    <mergeCell ref="B131:B134"/>
    <mergeCell ref="C131:C134"/>
    <mergeCell ref="D131:D134"/>
    <mergeCell ref="E131:E134"/>
    <mergeCell ref="G127:G130"/>
    <mergeCell ref="H127:H130"/>
    <mergeCell ref="I127:I130"/>
    <mergeCell ref="J127:J130"/>
    <mergeCell ref="K127:K130"/>
    <mergeCell ref="L127:L130"/>
    <mergeCell ref="A127:A130"/>
    <mergeCell ref="B127:B130"/>
    <mergeCell ref="C127:C130"/>
    <mergeCell ref="D127:D130"/>
    <mergeCell ref="E127:E130"/>
    <mergeCell ref="F127:F130"/>
    <mergeCell ref="A135:A136"/>
    <mergeCell ref="B135:B136"/>
    <mergeCell ref="C135:C136"/>
    <mergeCell ref="D135:D136"/>
    <mergeCell ref="E135:E136"/>
    <mergeCell ref="F135:F136"/>
    <mergeCell ref="L131:L134"/>
    <mergeCell ref="M131:M134"/>
    <mergeCell ref="W131:W134"/>
    <mergeCell ref="X131:X134"/>
    <mergeCell ref="Y131:Y134"/>
    <mergeCell ref="Z131:Z134"/>
    <mergeCell ref="F131:F134"/>
    <mergeCell ref="G131:G134"/>
    <mergeCell ref="H131:H134"/>
    <mergeCell ref="I131:I134"/>
    <mergeCell ref="J131:J134"/>
    <mergeCell ref="K131:K134"/>
    <mergeCell ref="S135:S136"/>
    <mergeCell ref="T135:T136"/>
    <mergeCell ref="U135:U136"/>
    <mergeCell ref="V135:V136"/>
    <mergeCell ref="W135:W138"/>
    <mergeCell ref="X135:X138"/>
    <mergeCell ref="U137:U138"/>
    <mergeCell ref="V137:V138"/>
    <mergeCell ref="M135:M136"/>
    <mergeCell ref="N135:N136"/>
    <mergeCell ref="O135:O136"/>
    <mergeCell ref="P135:P136"/>
    <mergeCell ref="Q135:Q136"/>
    <mergeCell ref="R135:R136"/>
    <mergeCell ref="G135:G136"/>
    <mergeCell ref="H135:H136"/>
    <mergeCell ref="I135:I136"/>
    <mergeCell ref="J135:J136"/>
    <mergeCell ref="K135:K136"/>
    <mergeCell ref="L135:L136"/>
    <mergeCell ref="A139:Z139"/>
    <mergeCell ref="A140:Z140"/>
    <mergeCell ref="A141:Z141"/>
    <mergeCell ref="A142:F142"/>
    <mergeCell ref="I142:K142"/>
    <mergeCell ref="L142:M142"/>
    <mergeCell ref="N142:O142"/>
    <mergeCell ref="Q142:R142"/>
    <mergeCell ref="S142:V142"/>
    <mergeCell ref="W142:Z142"/>
    <mergeCell ref="O137:O138"/>
    <mergeCell ref="P137:P138"/>
    <mergeCell ref="Q137:Q138"/>
    <mergeCell ref="R137:R138"/>
    <mergeCell ref="S137:S138"/>
    <mergeCell ref="T137:T138"/>
    <mergeCell ref="I137:I138"/>
    <mergeCell ref="J137:J138"/>
    <mergeCell ref="K137:K138"/>
    <mergeCell ref="L137:L138"/>
    <mergeCell ref="M137:M138"/>
    <mergeCell ref="N137:N138"/>
    <mergeCell ref="Y135:Y138"/>
    <mergeCell ref="Z135:Z138"/>
    <mergeCell ref="A137:A138"/>
    <mergeCell ref="B137:B138"/>
    <mergeCell ref="C137:C138"/>
    <mergeCell ref="D137:D138"/>
    <mergeCell ref="E137:E138"/>
    <mergeCell ref="F137:F138"/>
    <mergeCell ref="G137:G138"/>
    <mergeCell ref="H137:H138"/>
    <mergeCell ref="A145:A148"/>
    <mergeCell ref="B145:B148"/>
    <mergeCell ref="C145:C148"/>
    <mergeCell ref="D145:D148"/>
    <mergeCell ref="E145:E148"/>
    <mergeCell ref="G143:G144"/>
    <mergeCell ref="H143:H144"/>
    <mergeCell ref="I143:I144"/>
    <mergeCell ref="J143:K143"/>
    <mergeCell ref="L143:L144"/>
    <mergeCell ref="M143:M144"/>
    <mergeCell ref="A143:A144"/>
    <mergeCell ref="B143:B144"/>
    <mergeCell ref="C143:C144"/>
    <mergeCell ref="D143:D144"/>
    <mergeCell ref="E143:E144"/>
    <mergeCell ref="F143:F144"/>
    <mergeCell ref="L145:L148"/>
    <mergeCell ref="M145:M148"/>
    <mergeCell ref="W145:W148"/>
    <mergeCell ref="X145:X148"/>
    <mergeCell ref="Y145:Y148"/>
    <mergeCell ref="Z145:Z148"/>
    <mergeCell ref="F145:F148"/>
    <mergeCell ref="G145:G148"/>
    <mergeCell ref="H145:H148"/>
    <mergeCell ref="I145:I148"/>
    <mergeCell ref="J145:J148"/>
    <mergeCell ref="K145:K148"/>
    <mergeCell ref="N143:O143"/>
    <mergeCell ref="P143:V143"/>
    <mergeCell ref="W143:X143"/>
    <mergeCell ref="Y143:Y144"/>
    <mergeCell ref="Z143:Z144"/>
    <mergeCell ref="A153:A156"/>
    <mergeCell ref="B153:B156"/>
    <mergeCell ref="C153:C156"/>
    <mergeCell ref="D153:D156"/>
    <mergeCell ref="E153:E156"/>
    <mergeCell ref="G149:G152"/>
    <mergeCell ref="H149:H152"/>
    <mergeCell ref="I149:I152"/>
    <mergeCell ref="J149:J152"/>
    <mergeCell ref="K149:K152"/>
    <mergeCell ref="L149:L152"/>
    <mergeCell ref="A149:A152"/>
    <mergeCell ref="B149:B152"/>
    <mergeCell ref="C149:C152"/>
    <mergeCell ref="D149:D152"/>
    <mergeCell ref="E149:E152"/>
    <mergeCell ref="F149:F152"/>
    <mergeCell ref="L153:L156"/>
    <mergeCell ref="M153:M156"/>
    <mergeCell ref="W153:W156"/>
    <mergeCell ref="X153:X156"/>
    <mergeCell ref="Y153:Y156"/>
    <mergeCell ref="Z153:Z156"/>
    <mergeCell ref="F153:F156"/>
    <mergeCell ref="G153:G156"/>
    <mergeCell ref="H153:H156"/>
    <mergeCell ref="I153:I156"/>
    <mergeCell ref="J153:J156"/>
    <mergeCell ref="K153:K156"/>
    <mergeCell ref="M149:M152"/>
    <mergeCell ref="W149:W152"/>
    <mergeCell ref="X149:X152"/>
    <mergeCell ref="Y149:Y152"/>
    <mergeCell ref="Z149:Z152"/>
    <mergeCell ref="A161:A164"/>
    <mergeCell ref="B161:B164"/>
    <mergeCell ref="C161:C164"/>
    <mergeCell ref="D161:D164"/>
    <mergeCell ref="E161:E164"/>
    <mergeCell ref="G157:G160"/>
    <mergeCell ref="H157:H160"/>
    <mergeCell ref="I157:I160"/>
    <mergeCell ref="J157:J160"/>
    <mergeCell ref="K157:K160"/>
    <mergeCell ref="L157:L160"/>
    <mergeCell ref="A157:A160"/>
    <mergeCell ref="B157:B160"/>
    <mergeCell ref="C157:C160"/>
    <mergeCell ref="D157:D160"/>
    <mergeCell ref="E157:E160"/>
    <mergeCell ref="F157:F160"/>
    <mergeCell ref="L161:L164"/>
    <mergeCell ref="M161:M164"/>
    <mergeCell ref="W161:W164"/>
    <mergeCell ref="X161:X164"/>
    <mergeCell ref="Y161:Y164"/>
    <mergeCell ref="Z161:Z164"/>
    <mergeCell ref="F161:F164"/>
    <mergeCell ref="G161:G164"/>
    <mergeCell ref="H161:H164"/>
    <mergeCell ref="I161:I164"/>
    <mergeCell ref="J161:J164"/>
    <mergeCell ref="K161:K164"/>
    <mergeCell ref="M157:M160"/>
    <mergeCell ref="W157:W160"/>
    <mergeCell ref="X157:X160"/>
    <mergeCell ref="Y157:Y160"/>
    <mergeCell ref="Z157:Z160"/>
    <mergeCell ref="A169:A172"/>
    <mergeCell ref="B169:B172"/>
    <mergeCell ref="C169:C172"/>
    <mergeCell ref="D169:D172"/>
    <mergeCell ref="E169:E172"/>
    <mergeCell ref="G165:G168"/>
    <mergeCell ref="H165:H168"/>
    <mergeCell ref="I165:I168"/>
    <mergeCell ref="J165:J168"/>
    <mergeCell ref="K165:K168"/>
    <mergeCell ref="L165:L168"/>
    <mergeCell ref="A165:A168"/>
    <mergeCell ref="B165:B168"/>
    <mergeCell ref="C165:C168"/>
    <mergeCell ref="D165:D168"/>
    <mergeCell ref="E165:E168"/>
    <mergeCell ref="F165:F168"/>
    <mergeCell ref="L169:L172"/>
    <mergeCell ref="M169:M172"/>
    <mergeCell ref="W169:W172"/>
    <mergeCell ref="X169:X172"/>
    <mergeCell ref="Y169:Y172"/>
    <mergeCell ref="Z169:Z172"/>
    <mergeCell ref="F169:F172"/>
    <mergeCell ref="G169:G172"/>
    <mergeCell ref="H169:H172"/>
    <mergeCell ref="I169:I172"/>
    <mergeCell ref="J169:J172"/>
    <mergeCell ref="K169:K172"/>
    <mergeCell ref="M165:M168"/>
    <mergeCell ref="W165:W168"/>
    <mergeCell ref="X165:X168"/>
    <mergeCell ref="Y165:Y168"/>
    <mergeCell ref="Z165:Z168"/>
    <mergeCell ref="M173:M176"/>
    <mergeCell ref="W173:W176"/>
    <mergeCell ref="X173:X176"/>
    <mergeCell ref="Y173:Y176"/>
    <mergeCell ref="Z173:Z176"/>
    <mergeCell ref="A177:A180"/>
    <mergeCell ref="B177:B180"/>
    <mergeCell ref="C177:C180"/>
    <mergeCell ref="D177:D180"/>
    <mergeCell ref="E177:E180"/>
    <mergeCell ref="G173:G176"/>
    <mergeCell ref="H173:H176"/>
    <mergeCell ref="I173:I176"/>
    <mergeCell ref="J173:J176"/>
    <mergeCell ref="K173:K176"/>
    <mergeCell ref="L173:L176"/>
    <mergeCell ref="A173:A176"/>
    <mergeCell ref="B173:B176"/>
    <mergeCell ref="C173:C176"/>
    <mergeCell ref="D173:D176"/>
    <mergeCell ref="E173:E176"/>
    <mergeCell ref="F173:F176"/>
    <mergeCell ref="A181:A182"/>
    <mergeCell ref="B181:B182"/>
    <mergeCell ref="C181:C182"/>
    <mergeCell ref="D181:D182"/>
    <mergeCell ref="E181:E182"/>
    <mergeCell ref="F181:F182"/>
    <mergeCell ref="L177:L180"/>
    <mergeCell ref="M177:M180"/>
    <mergeCell ref="W177:W180"/>
    <mergeCell ref="X177:X180"/>
    <mergeCell ref="Y177:Y180"/>
    <mergeCell ref="Z177:Z180"/>
    <mergeCell ref="F177:F180"/>
    <mergeCell ref="G177:G180"/>
    <mergeCell ref="H177:H180"/>
    <mergeCell ref="I177:I180"/>
    <mergeCell ref="J177:J180"/>
    <mergeCell ref="K177:K180"/>
    <mergeCell ref="S181:S182"/>
    <mergeCell ref="T181:T182"/>
    <mergeCell ref="U181:U182"/>
    <mergeCell ref="V181:V182"/>
    <mergeCell ref="W181:W184"/>
    <mergeCell ref="X181:X184"/>
    <mergeCell ref="U183:U184"/>
    <mergeCell ref="V183:V184"/>
    <mergeCell ref="M181:M182"/>
    <mergeCell ref="N181:N182"/>
    <mergeCell ref="O181:O182"/>
    <mergeCell ref="P181:P182"/>
    <mergeCell ref="Q181:Q182"/>
    <mergeCell ref="R181:R182"/>
    <mergeCell ref="G181:G182"/>
    <mergeCell ref="H181:H182"/>
    <mergeCell ref="I181:I182"/>
    <mergeCell ref="J181:J182"/>
    <mergeCell ref="K181:K182"/>
    <mergeCell ref="L181:L182"/>
    <mergeCell ref="A185:Z185"/>
    <mergeCell ref="A186:Z186"/>
    <mergeCell ref="A187:Z187"/>
    <mergeCell ref="A188:F188"/>
    <mergeCell ref="I188:K188"/>
    <mergeCell ref="L188:M188"/>
    <mergeCell ref="N188:O188"/>
    <mergeCell ref="Q188:R188"/>
    <mergeCell ref="S188:V188"/>
    <mergeCell ref="W188:Z188"/>
    <mergeCell ref="O183:O184"/>
    <mergeCell ref="P183:P184"/>
    <mergeCell ref="Q183:Q184"/>
    <mergeCell ref="R183:R184"/>
    <mergeCell ref="S183:S184"/>
    <mergeCell ref="T183:T184"/>
    <mergeCell ref="I183:I184"/>
    <mergeCell ref="J183:J184"/>
    <mergeCell ref="K183:K184"/>
    <mergeCell ref="L183:L184"/>
    <mergeCell ref="M183:M184"/>
    <mergeCell ref="N183:N184"/>
    <mergeCell ref="Y181:Y184"/>
    <mergeCell ref="Z181:Z184"/>
    <mergeCell ref="A183:A184"/>
    <mergeCell ref="B183:B184"/>
    <mergeCell ref="C183:C184"/>
    <mergeCell ref="D183:D184"/>
    <mergeCell ref="E183:E184"/>
    <mergeCell ref="F183:F184"/>
    <mergeCell ref="G183:G184"/>
    <mergeCell ref="H183:H184"/>
    <mergeCell ref="A191:A194"/>
    <mergeCell ref="B191:B194"/>
    <mergeCell ref="C191:C194"/>
    <mergeCell ref="D191:D194"/>
    <mergeCell ref="E191:E194"/>
    <mergeCell ref="G189:G190"/>
    <mergeCell ref="H189:H190"/>
    <mergeCell ref="I189:I190"/>
    <mergeCell ref="J189:K189"/>
    <mergeCell ref="L189:L190"/>
    <mergeCell ref="M189:M190"/>
    <mergeCell ref="A189:A190"/>
    <mergeCell ref="B189:B190"/>
    <mergeCell ref="C189:C190"/>
    <mergeCell ref="D189:D190"/>
    <mergeCell ref="E189:E190"/>
    <mergeCell ref="F189:F190"/>
    <mergeCell ref="L191:L194"/>
    <mergeCell ref="M191:M194"/>
    <mergeCell ref="W191:W194"/>
    <mergeCell ref="X191:X194"/>
    <mergeCell ref="Y191:Y194"/>
    <mergeCell ref="Z191:Z194"/>
    <mergeCell ref="F191:F194"/>
    <mergeCell ref="G191:G194"/>
    <mergeCell ref="H191:H194"/>
    <mergeCell ref="I191:I194"/>
    <mergeCell ref="J191:J194"/>
    <mergeCell ref="K191:K194"/>
    <mergeCell ref="N189:O189"/>
    <mergeCell ref="P189:V189"/>
    <mergeCell ref="W189:X189"/>
    <mergeCell ref="Y189:Y190"/>
    <mergeCell ref="Z189:Z190"/>
    <mergeCell ref="A199:A202"/>
    <mergeCell ref="B199:B202"/>
    <mergeCell ref="C199:C202"/>
    <mergeCell ref="D199:D202"/>
    <mergeCell ref="E199:E202"/>
    <mergeCell ref="G195:G198"/>
    <mergeCell ref="H195:H198"/>
    <mergeCell ref="I195:I198"/>
    <mergeCell ref="J195:J198"/>
    <mergeCell ref="K195:K198"/>
    <mergeCell ref="L195:L198"/>
    <mergeCell ref="A195:A198"/>
    <mergeCell ref="B195:B198"/>
    <mergeCell ref="C195:C198"/>
    <mergeCell ref="D195:D198"/>
    <mergeCell ref="E195:E198"/>
    <mergeCell ref="F195:F198"/>
    <mergeCell ref="L199:L202"/>
    <mergeCell ref="M199:M202"/>
    <mergeCell ref="W199:W202"/>
    <mergeCell ref="X199:X202"/>
    <mergeCell ref="Y199:Y202"/>
    <mergeCell ref="Z199:Z202"/>
    <mergeCell ref="F199:F202"/>
    <mergeCell ref="G199:G202"/>
    <mergeCell ref="H199:H202"/>
    <mergeCell ref="I199:I202"/>
    <mergeCell ref="J199:J202"/>
    <mergeCell ref="K199:K202"/>
    <mergeCell ref="M195:M198"/>
    <mergeCell ref="W195:W198"/>
    <mergeCell ref="X195:X198"/>
    <mergeCell ref="Y195:Y198"/>
    <mergeCell ref="Z195:Z198"/>
    <mergeCell ref="A207:A210"/>
    <mergeCell ref="B207:B210"/>
    <mergeCell ref="C207:C210"/>
    <mergeCell ref="D207:D210"/>
    <mergeCell ref="E207:E210"/>
    <mergeCell ref="G203:G206"/>
    <mergeCell ref="H203:H206"/>
    <mergeCell ref="I203:I206"/>
    <mergeCell ref="J203:J206"/>
    <mergeCell ref="K203:K206"/>
    <mergeCell ref="L203:L206"/>
    <mergeCell ref="A203:A206"/>
    <mergeCell ref="B203:B206"/>
    <mergeCell ref="C203:C206"/>
    <mergeCell ref="D203:D206"/>
    <mergeCell ref="E203:E206"/>
    <mergeCell ref="F203:F206"/>
    <mergeCell ref="L207:L210"/>
    <mergeCell ref="M207:M210"/>
    <mergeCell ref="W207:W210"/>
    <mergeCell ref="X207:X210"/>
    <mergeCell ref="Y207:Y210"/>
    <mergeCell ref="Z207:Z210"/>
    <mergeCell ref="F207:F210"/>
    <mergeCell ref="G207:G210"/>
    <mergeCell ref="H207:H210"/>
    <mergeCell ref="I207:I210"/>
    <mergeCell ref="J207:J210"/>
    <mergeCell ref="K207:K210"/>
    <mergeCell ref="M203:M206"/>
    <mergeCell ref="W203:W206"/>
    <mergeCell ref="X203:X206"/>
    <mergeCell ref="Y203:Y206"/>
    <mergeCell ref="Z203:Z206"/>
    <mergeCell ref="A215:A218"/>
    <mergeCell ref="B215:B218"/>
    <mergeCell ref="C215:C218"/>
    <mergeCell ref="D215:D218"/>
    <mergeCell ref="E215:E218"/>
    <mergeCell ref="G211:G214"/>
    <mergeCell ref="H211:H214"/>
    <mergeCell ref="I211:I214"/>
    <mergeCell ref="J211:J214"/>
    <mergeCell ref="K211:K214"/>
    <mergeCell ref="L211:L214"/>
    <mergeCell ref="A211:A214"/>
    <mergeCell ref="B211:B214"/>
    <mergeCell ref="C211:C214"/>
    <mergeCell ref="D211:D214"/>
    <mergeCell ref="E211:E214"/>
    <mergeCell ref="F211:F214"/>
    <mergeCell ref="L215:L218"/>
    <mergeCell ref="M215:M218"/>
    <mergeCell ref="W215:W218"/>
    <mergeCell ref="X215:X218"/>
    <mergeCell ref="Y215:Y218"/>
    <mergeCell ref="Z215:Z218"/>
    <mergeCell ref="F215:F218"/>
    <mergeCell ref="G215:G218"/>
    <mergeCell ref="H215:H218"/>
    <mergeCell ref="I215:I218"/>
    <mergeCell ref="J215:J218"/>
    <mergeCell ref="K215:K218"/>
    <mergeCell ref="M211:M214"/>
    <mergeCell ref="W211:W214"/>
    <mergeCell ref="X211:X214"/>
    <mergeCell ref="Y211:Y214"/>
    <mergeCell ref="Z211:Z214"/>
    <mergeCell ref="M219:M222"/>
    <mergeCell ref="W219:W222"/>
    <mergeCell ref="X219:X222"/>
    <mergeCell ref="Y219:Y222"/>
    <mergeCell ref="Z219:Z222"/>
    <mergeCell ref="A223:A226"/>
    <mergeCell ref="B223:B226"/>
    <mergeCell ref="C223:C226"/>
    <mergeCell ref="D223:D226"/>
    <mergeCell ref="E223:E226"/>
    <mergeCell ref="G219:G222"/>
    <mergeCell ref="H219:H222"/>
    <mergeCell ref="I219:I222"/>
    <mergeCell ref="J219:J222"/>
    <mergeCell ref="K219:K222"/>
    <mergeCell ref="L219:L222"/>
    <mergeCell ref="A219:A222"/>
    <mergeCell ref="B219:B222"/>
    <mergeCell ref="C219:C222"/>
    <mergeCell ref="D219:D222"/>
    <mergeCell ref="E219:E222"/>
    <mergeCell ref="F219:F222"/>
    <mergeCell ref="A227:A228"/>
    <mergeCell ref="B227:B228"/>
    <mergeCell ref="C227:C228"/>
    <mergeCell ref="D227:D228"/>
    <mergeCell ref="E227:E228"/>
    <mergeCell ref="F227:F228"/>
    <mergeCell ref="L223:L226"/>
    <mergeCell ref="M223:M226"/>
    <mergeCell ref="W223:W226"/>
    <mergeCell ref="X223:X226"/>
    <mergeCell ref="Y223:Y226"/>
    <mergeCell ref="Z223:Z226"/>
    <mergeCell ref="F223:F226"/>
    <mergeCell ref="G223:G226"/>
    <mergeCell ref="H223:H226"/>
    <mergeCell ref="I223:I226"/>
    <mergeCell ref="J223:J226"/>
    <mergeCell ref="K223:K226"/>
    <mergeCell ref="S227:S228"/>
    <mergeCell ref="T227:T228"/>
    <mergeCell ref="U227:U228"/>
    <mergeCell ref="V227:V228"/>
    <mergeCell ref="W227:W230"/>
    <mergeCell ref="X227:X230"/>
    <mergeCell ref="U229:U230"/>
    <mergeCell ref="V229:V230"/>
    <mergeCell ref="M227:M228"/>
    <mergeCell ref="N227:N228"/>
    <mergeCell ref="O227:O228"/>
    <mergeCell ref="P227:P228"/>
    <mergeCell ref="Q227:Q228"/>
    <mergeCell ref="R227:R228"/>
    <mergeCell ref="G227:G228"/>
    <mergeCell ref="H227:H228"/>
    <mergeCell ref="I227:I228"/>
    <mergeCell ref="J227:J228"/>
    <mergeCell ref="K227:K228"/>
    <mergeCell ref="L227:L228"/>
    <mergeCell ref="A231:Z231"/>
    <mergeCell ref="A232:Z232"/>
    <mergeCell ref="A233:Z233"/>
    <mergeCell ref="A234:F234"/>
    <mergeCell ref="I234:K234"/>
    <mergeCell ref="L234:M234"/>
    <mergeCell ref="N234:O234"/>
    <mergeCell ref="Q234:R234"/>
    <mergeCell ref="S234:V234"/>
    <mergeCell ref="W234:Z234"/>
    <mergeCell ref="O229:O230"/>
    <mergeCell ref="P229:P230"/>
    <mergeCell ref="Q229:Q230"/>
    <mergeCell ref="R229:R230"/>
    <mergeCell ref="S229:S230"/>
    <mergeCell ref="T229:T230"/>
    <mergeCell ref="I229:I230"/>
    <mergeCell ref="J229:J230"/>
    <mergeCell ref="K229:K230"/>
    <mergeCell ref="L229:L230"/>
    <mergeCell ref="M229:M230"/>
    <mergeCell ref="N229:N230"/>
    <mergeCell ref="Y227:Y230"/>
    <mergeCell ref="Z227:Z230"/>
    <mergeCell ref="A229:A230"/>
    <mergeCell ref="B229:B230"/>
    <mergeCell ref="C229:C230"/>
    <mergeCell ref="D229:D230"/>
    <mergeCell ref="E229:E230"/>
    <mergeCell ref="F229:F230"/>
    <mergeCell ref="G229:G230"/>
    <mergeCell ref="H229:H230"/>
    <mergeCell ref="A237:A240"/>
    <mergeCell ref="B237:B240"/>
    <mergeCell ref="C237:C240"/>
    <mergeCell ref="D237:D240"/>
    <mergeCell ref="E237:E240"/>
    <mergeCell ref="G235:G236"/>
    <mergeCell ref="H235:H236"/>
    <mergeCell ref="I235:I236"/>
    <mergeCell ref="J235:K235"/>
    <mergeCell ref="L235:L236"/>
    <mergeCell ref="M235:M236"/>
    <mergeCell ref="A235:A236"/>
    <mergeCell ref="B235:B236"/>
    <mergeCell ref="C235:C236"/>
    <mergeCell ref="D235:D236"/>
    <mergeCell ref="E235:E236"/>
    <mergeCell ref="F235:F236"/>
    <mergeCell ref="L237:L240"/>
    <mergeCell ref="M237:M240"/>
    <mergeCell ref="W237:W240"/>
    <mergeCell ref="X237:X240"/>
    <mergeCell ref="Y237:Y240"/>
    <mergeCell ref="Z237:Z240"/>
    <mergeCell ref="F237:F240"/>
    <mergeCell ref="G237:G240"/>
    <mergeCell ref="H237:H240"/>
    <mergeCell ref="I237:I240"/>
    <mergeCell ref="J237:J240"/>
    <mergeCell ref="K237:K240"/>
    <mergeCell ref="N235:O235"/>
    <mergeCell ref="P235:V235"/>
    <mergeCell ref="W235:X235"/>
    <mergeCell ref="Y235:Y236"/>
    <mergeCell ref="Z235:Z236"/>
    <mergeCell ref="A245:A248"/>
    <mergeCell ref="B245:B248"/>
    <mergeCell ref="C245:C248"/>
    <mergeCell ref="D245:D248"/>
    <mergeCell ref="E245:E248"/>
    <mergeCell ref="G241:G244"/>
    <mergeCell ref="H241:H244"/>
    <mergeCell ref="I241:I244"/>
    <mergeCell ref="J241:J244"/>
    <mergeCell ref="K241:K244"/>
    <mergeCell ref="L241:L244"/>
    <mergeCell ref="A241:A244"/>
    <mergeCell ref="B241:B244"/>
    <mergeCell ref="C241:C244"/>
    <mergeCell ref="D241:D244"/>
    <mergeCell ref="E241:E244"/>
    <mergeCell ref="F241:F244"/>
    <mergeCell ref="L245:L248"/>
    <mergeCell ref="M245:M248"/>
    <mergeCell ref="W245:W248"/>
    <mergeCell ref="X245:X248"/>
    <mergeCell ref="Y245:Y248"/>
    <mergeCell ref="Z245:Z248"/>
    <mergeCell ref="F245:F248"/>
    <mergeCell ref="G245:G248"/>
    <mergeCell ref="H245:H248"/>
    <mergeCell ref="I245:I248"/>
    <mergeCell ref="J245:J248"/>
    <mergeCell ref="K245:K248"/>
    <mergeCell ref="M241:M244"/>
    <mergeCell ref="W241:W244"/>
    <mergeCell ref="X241:X244"/>
    <mergeCell ref="Y241:Y244"/>
    <mergeCell ref="Z241:Z244"/>
    <mergeCell ref="A253:A256"/>
    <mergeCell ref="B253:B256"/>
    <mergeCell ref="C253:C256"/>
    <mergeCell ref="D253:D256"/>
    <mergeCell ref="E253:E256"/>
    <mergeCell ref="G249:G252"/>
    <mergeCell ref="H249:H252"/>
    <mergeCell ref="I249:I252"/>
    <mergeCell ref="J249:J252"/>
    <mergeCell ref="K249:K252"/>
    <mergeCell ref="L249:L252"/>
    <mergeCell ref="A249:A252"/>
    <mergeCell ref="B249:B252"/>
    <mergeCell ref="C249:C252"/>
    <mergeCell ref="D249:D252"/>
    <mergeCell ref="E249:E252"/>
    <mergeCell ref="F249:F252"/>
    <mergeCell ref="L253:L256"/>
    <mergeCell ref="M253:M256"/>
    <mergeCell ref="W253:W256"/>
    <mergeCell ref="X253:X256"/>
    <mergeCell ref="Y253:Y256"/>
    <mergeCell ref="Z253:Z256"/>
    <mergeCell ref="F253:F256"/>
    <mergeCell ref="G253:G256"/>
    <mergeCell ref="H253:H256"/>
    <mergeCell ref="I253:I256"/>
    <mergeCell ref="J253:J256"/>
    <mergeCell ref="K253:K256"/>
    <mergeCell ref="M249:M252"/>
    <mergeCell ref="W249:W252"/>
    <mergeCell ref="X249:X252"/>
    <mergeCell ref="Y249:Y252"/>
    <mergeCell ref="Z249:Z252"/>
    <mergeCell ref="A261:A264"/>
    <mergeCell ref="B261:B264"/>
    <mergeCell ref="C261:C264"/>
    <mergeCell ref="D261:D264"/>
    <mergeCell ref="E261:E264"/>
    <mergeCell ref="G257:G260"/>
    <mergeCell ref="H257:H260"/>
    <mergeCell ref="I257:I260"/>
    <mergeCell ref="J257:J260"/>
    <mergeCell ref="K257:K260"/>
    <mergeCell ref="L257:L260"/>
    <mergeCell ref="A257:A260"/>
    <mergeCell ref="B257:B260"/>
    <mergeCell ref="C257:C260"/>
    <mergeCell ref="D257:D260"/>
    <mergeCell ref="E257:E260"/>
    <mergeCell ref="F257:F260"/>
    <mergeCell ref="L261:L264"/>
    <mergeCell ref="M261:M264"/>
    <mergeCell ref="W261:W264"/>
    <mergeCell ref="X261:X264"/>
    <mergeCell ref="Y261:Y264"/>
    <mergeCell ref="Z261:Z264"/>
    <mergeCell ref="F261:F264"/>
    <mergeCell ref="G261:G264"/>
    <mergeCell ref="H261:H264"/>
    <mergeCell ref="I261:I264"/>
    <mergeCell ref="J261:J264"/>
    <mergeCell ref="K261:K264"/>
    <mergeCell ref="M257:M260"/>
    <mergeCell ref="W257:W260"/>
    <mergeCell ref="X257:X260"/>
    <mergeCell ref="Y257:Y260"/>
    <mergeCell ref="Z257:Z260"/>
    <mergeCell ref="M265:M268"/>
    <mergeCell ref="W265:W268"/>
    <mergeCell ref="X265:X268"/>
    <mergeCell ref="Y265:Y268"/>
    <mergeCell ref="Z265:Z268"/>
    <mergeCell ref="A269:A272"/>
    <mergeCell ref="B269:B272"/>
    <mergeCell ref="C269:C272"/>
    <mergeCell ref="D269:D272"/>
    <mergeCell ref="E269:E272"/>
    <mergeCell ref="G265:G268"/>
    <mergeCell ref="H265:H268"/>
    <mergeCell ref="I265:I268"/>
    <mergeCell ref="J265:J268"/>
    <mergeCell ref="K265:K268"/>
    <mergeCell ref="L265:L268"/>
    <mergeCell ref="A265:A268"/>
    <mergeCell ref="B265:B268"/>
    <mergeCell ref="C265:C268"/>
    <mergeCell ref="D265:D268"/>
    <mergeCell ref="E265:E268"/>
    <mergeCell ref="F265:F268"/>
    <mergeCell ref="A273:A274"/>
    <mergeCell ref="B273:B274"/>
    <mergeCell ref="C273:C274"/>
    <mergeCell ref="D273:D274"/>
    <mergeCell ref="E273:E274"/>
    <mergeCell ref="F273:F274"/>
    <mergeCell ref="L269:L272"/>
    <mergeCell ref="M269:M272"/>
    <mergeCell ref="W269:W272"/>
    <mergeCell ref="X269:X272"/>
    <mergeCell ref="Y269:Y272"/>
    <mergeCell ref="Z269:Z272"/>
    <mergeCell ref="F269:F272"/>
    <mergeCell ref="G269:G272"/>
    <mergeCell ref="H269:H272"/>
    <mergeCell ref="I269:I272"/>
    <mergeCell ref="J269:J272"/>
    <mergeCell ref="K269:K272"/>
    <mergeCell ref="S273:S274"/>
    <mergeCell ref="T273:T274"/>
    <mergeCell ref="U273:U274"/>
    <mergeCell ref="V273:V274"/>
    <mergeCell ref="W273:W276"/>
    <mergeCell ref="X273:X276"/>
    <mergeCell ref="U275:U276"/>
    <mergeCell ref="V275:V276"/>
    <mergeCell ref="M273:M274"/>
    <mergeCell ref="N273:N274"/>
    <mergeCell ref="O273:O274"/>
    <mergeCell ref="P273:P274"/>
    <mergeCell ref="Q273:Q274"/>
    <mergeCell ref="R273:R274"/>
    <mergeCell ref="G273:G274"/>
    <mergeCell ref="H273:H274"/>
    <mergeCell ref="I273:I274"/>
    <mergeCell ref="J273:J274"/>
    <mergeCell ref="K273:K274"/>
    <mergeCell ref="L273:L274"/>
    <mergeCell ref="A277:Z277"/>
    <mergeCell ref="A278:Z278"/>
    <mergeCell ref="A279:Z279"/>
    <mergeCell ref="A280:F280"/>
    <mergeCell ref="I280:K280"/>
    <mergeCell ref="L280:M280"/>
    <mergeCell ref="N280:O280"/>
    <mergeCell ref="Q280:R280"/>
    <mergeCell ref="S280:V280"/>
    <mergeCell ref="W280:Z280"/>
    <mergeCell ref="O275:O276"/>
    <mergeCell ref="P275:P276"/>
    <mergeCell ref="Q275:Q276"/>
    <mergeCell ref="R275:R276"/>
    <mergeCell ref="S275:S276"/>
    <mergeCell ref="T275:T276"/>
    <mergeCell ref="I275:I276"/>
    <mergeCell ref="J275:J276"/>
    <mergeCell ref="K275:K276"/>
    <mergeCell ref="L275:L276"/>
    <mergeCell ref="M275:M276"/>
    <mergeCell ref="N275:N276"/>
    <mergeCell ref="Y273:Y276"/>
    <mergeCell ref="Z273:Z276"/>
    <mergeCell ref="A275:A276"/>
    <mergeCell ref="B275:B276"/>
    <mergeCell ref="C275:C276"/>
    <mergeCell ref="D275:D276"/>
    <mergeCell ref="E275:E276"/>
    <mergeCell ref="F275:F276"/>
    <mergeCell ref="G275:G276"/>
    <mergeCell ref="H275:H276"/>
    <mergeCell ref="A283:A286"/>
    <mergeCell ref="B283:B286"/>
    <mergeCell ref="C283:C286"/>
    <mergeCell ref="D283:D286"/>
    <mergeCell ref="E283:E286"/>
    <mergeCell ref="G281:G282"/>
    <mergeCell ref="H281:H282"/>
    <mergeCell ref="I281:I282"/>
    <mergeCell ref="J281:K281"/>
    <mergeCell ref="L281:L282"/>
    <mergeCell ref="M281:M282"/>
    <mergeCell ref="A281:A282"/>
    <mergeCell ref="B281:B282"/>
    <mergeCell ref="C281:C282"/>
    <mergeCell ref="D281:D282"/>
    <mergeCell ref="E281:E282"/>
    <mergeCell ref="F281:F282"/>
    <mergeCell ref="L283:L286"/>
    <mergeCell ref="M283:M286"/>
    <mergeCell ref="W283:W286"/>
    <mergeCell ref="X283:X286"/>
    <mergeCell ref="Y283:Y286"/>
    <mergeCell ref="Z283:Z286"/>
    <mergeCell ref="F283:F286"/>
    <mergeCell ref="G283:G286"/>
    <mergeCell ref="H283:H286"/>
    <mergeCell ref="I283:I286"/>
    <mergeCell ref="J283:J286"/>
    <mergeCell ref="K283:K286"/>
    <mergeCell ref="N281:O281"/>
    <mergeCell ref="P281:V281"/>
    <mergeCell ref="W281:X281"/>
    <mergeCell ref="Y281:Y282"/>
    <mergeCell ref="Z281:Z282"/>
    <mergeCell ref="A291:A294"/>
    <mergeCell ref="B291:B294"/>
    <mergeCell ref="C291:C294"/>
    <mergeCell ref="D291:D294"/>
    <mergeCell ref="E291:E294"/>
    <mergeCell ref="G287:G290"/>
    <mergeCell ref="H287:H290"/>
    <mergeCell ref="I287:I290"/>
    <mergeCell ref="J287:J290"/>
    <mergeCell ref="K287:K290"/>
    <mergeCell ref="L287:L290"/>
    <mergeCell ref="A287:A290"/>
    <mergeCell ref="B287:B290"/>
    <mergeCell ref="C287:C290"/>
    <mergeCell ref="D287:D290"/>
    <mergeCell ref="E287:E290"/>
    <mergeCell ref="F287:F290"/>
    <mergeCell ref="L291:L294"/>
    <mergeCell ref="M291:M294"/>
    <mergeCell ref="W291:W294"/>
    <mergeCell ref="X291:X294"/>
    <mergeCell ref="Y291:Y294"/>
    <mergeCell ref="Z291:Z294"/>
    <mergeCell ref="F291:F294"/>
    <mergeCell ref="G291:G294"/>
    <mergeCell ref="H291:H294"/>
    <mergeCell ref="I291:I294"/>
    <mergeCell ref="J291:J294"/>
    <mergeCell ref="K291:K294"/>
    <mergeCell ref="M287:M290"/>
    <mergeCell ref="W287:W290"/>
    <mergeCell ref="X287:X290"/>
    <mergeCell ref="Y287:Y290"/>
    <mergeCell ref="Z287:Z290"/>
    <mergeCell ref="A299:A302"/>
    <mergeCell ref="B299:B302"/>
    <mergeCell ref="C299:C302"/>
    <mergeCell ref="D299:D302"/>
    <mergeCell ref="E299:E302"/>
    <mergeCell ref="G295:G298"/>
    <mergeCell ref="H295:H298"/>
    <mergeCell ref="I295:I298"/>
    <mergeCell ref="J295:J298"/>
    <mergeCell ref="K295:K298"/>
    <mergeCell ref="L295:L298"/>
    <mergeCell ref="A295:A298"/>
    <mergeCell ref="B295:B298"/>
    <mergeCell ref="C295:C298"/>
    <mergeCell ref="D295:D298"/>
    <mergeCell ref="E295:E298"/>
    <mergeCell ref="F295:F298"/>
    <mergeCell ref="L299:L302"/>
    <mergeCell ref="M299:M302"/>
    <mergeCell ref="W299:W302"/>
    <mergeCell ref="X299:X302"/>
    <mergeCell ref="Y299:Y302"/>
    <mergeCell ref="Z299:Z302"/>
    <mergeCell ref="F299:F302"/>
    <mergeCell ref="G299:G302"/>
    <mergeCell ref="H299:H302"/>
    <mergeCell ref="I299:I302"/>
    <mergeCell ref="J299:J302"/>
    <mergeCell ref="K299:K302"/>
    <mergeCell ref="M295:M298"/>
    <mergeCell ref="W295:W298"/>
    <mergeCell ref="X295:X298"/>
    <mergeCell ref="Y295:Y298"/>
    <mergeCell ref="Z295:Z298"/>
    <mergeCell ref="A307:A310"/>
    <mergeCell ref="B307:B310"/>
    <mergeCell ref="C307:C310"/>
    <mergeCell ref="D307:D310"/>
    <mergeCell ref="E307:E310"/>
    <mergeCell ref="G303:G306"/>
    <mergeCell ref="H303:H306"/>
    <mergeCell ref="I303:I306"/>
    <mergeCell ref="J303:J306"/>
    <mergeCell ref="K303:K306"/>
    <mergeCell ref="L303:L306"/>
    <mergeCell ref="A303:A306"/>
    <mergeCell ref="B303:B306"/>
    <mergeCell ref="C303:C306"/>
    <mergeCell ref="D303:D306"/>
    <mergeCell ref="E303:E306"/>
    <mergeCell ref="F303:F306"/>
    <mergeCell ref="L307:L310"/>
    <mergeCell ref="M307:M310"/>
    <mergeCell ref="W307:W310"/>
    <mergeCell ref="X307:X310"/>
    <mergeCell ref="Y307:Y310"/>
    <mergeCell ref="Z307:Z310"/>
    <mergeCell ref="F307:F310"/>
    <mergeCell ref="G307:G310"/>
    <mergeCell ref="H307:H310"/>
    <mergeCell ref="I307:I310"/>
    <mergeCell ref="J307:J310"/>
    <mergeCell ref="K307:K310"/>
    <mergeCell ref="M303:M306"/>
    <mergeCell ref="W303:W306"/>
    <mergeCell ref="X303:X306"/>
    <mergeCell ref="Y303:Y306"/>
    <mergeCell ref="Z303:Z306"/>
    <mergeCell ref="M311:M314"/>
    <mergeCell ref="W311:W314"/>
    <mergeCell ref="X311:X314"/>
    <mergeCell ref="Y311:Y314"/>
    <mergeCell ref="Z311:Z314"/>
    <mergeCell ref="A315:A318"/>
    <mergeCell ref="B315:B318"/>
    <mergeCell ref="C315:C318"/>
    <mergeCell ref="D315:D318"/>
    <mergeCell ref="E315:E318"/>
    <mergeCell ref="G311:G314"/>
    <mergeCell ref="H311:H314"/>
    <mergeCell ref="I311:I314"/>
    <mergeCell ref="J311:J314"/>
    <mergeCell ref="K311:K314"/>
    <mergeCell ref="L311:L314"/>
    <mergeCell ref="A311:A314"/>
    <mergeCell ref="B311:B314"/>
    <mergeCell ref="C311:C314"/>
    <mergeCell ref="D311:D314"/>
    <mergeCell ref="E311:E314"/>
    <mergeCell ref="F311:F314"/>
    <mergeCell ref="A319:A320"/>
    <mergeCell ref="B319:B320"/>
    <mergeCell ref="C319:C320"/>
    <mergeCell ref="D319:D320"/>
    <mergeCell ref="E319:E320"/>
    <mergeCell ref="F319:F320"/>
    <mergeCell ref="L315:L318"/>
    <mergeCell ref="M315:M318"/>
    <mergeCell ref="W315:W318"/>
    <mergeCell ref="X315:X318"/>
    <mergeCell ref="Y315:Y318"/>
    <mergeCell ref="Z315:Z318"/>
    <mergeCell ref="F315:F318"/>
    <mergeCell ref="G315:G318"/>
    <mergeCell ref="H315:H318"/>
    <mergeCell ref="I315:I318"/>
    <mergeCell ref="J315:J318"/>
    <mergeCell ref="K315:K318"/>
    <mergeCell ref="S319:S320"/>
    <mergeCell ref="T319:T320"/>
    <mergeCell ref="U319:U320"/>
    <mergeCell ref="V319:V320"/>
    <mergeCell ref="W319:W322"/>
    <mergeCell ref="X319:X322"/>
    <mergeCell ref="U321:U322"/>
    <mergeCell ref="V321:V322"/>
    <mergeCell ref="M319:M320"/>
    <mergeCell ref="N319:N320"/>
    <mergeCell ref="O319:O320"/>
    <mergeCell ref="P319:P320"/>
    <mergeCell ref="Q319:Q320"/>
    <mergeCell ref="R319:R320"/>
    <mergeCell ref="G319:G320"/>
    <mergeCell ref="H319:H320"/>
    <mergeCell ref="I319:I320"/>
    <mergeCell ref="J319:J320"/>
    <mergeCell ref="K319:K320"/>
    <mergeCell ref="L319:L320"/>
    <mergeCell ref="A323:Z323"/>
    <mergeCell ref="A324:Z324"/>
    <mergeCell ref="A325:Z325"/>
    <mergeCell ref="A326:F326"/>
    <mergeCell ref="I326:K326"/>
    <mergeCell ref="L326:M326"/>
    <mergeCell ref="N326:O326"/>
    <mergeCell ref="Q326:R326"/>
    <mergeCell ref="S326:V326"/>
    <mergeCell ref="W326:Z326"/>
    <mergeCell ref="O321:O322"/>
    <mergeCell ref="P321:P322"/>
    <mergeCell ref="Q321:Q322"/>
    <mergeCell ref="R321:R322"/>
    <mergeCell ref="S321:S322"/>
    <mergeCell ref="T321:T322"/>
    <mergeCell ref="I321:I322"/>
    <mergeCell ref="J321:J322"/>
    <mergeCell ref="K321:K322"/>
    <mergeCell ref="L321:L322"/>
    <mergeCell ref="M321:M322"/>
    <mergeCell ref="N321:N322"/>
    <mergeCell ref="Y319:Y322"/>
    <mergeCell ref="Z319:Z322"/>
    <mergeCell ref="A321:A322"/>
    <mergeCell ref="B321:B322"/>
    <mergeCell ref="C321:C322"/>
    <mergeCell ref="D321:D322"/>
    <mergeCell ref="E321:E322"/>
    <mergeCell ref="F321:F322"/>
    <mergeCell ref="G321:G322"/>
    <mergeCell ref="H321:H322"/>
    <mergeCell ref="A329:A332"/>
    <mergeCell ref="B329:B332"/>
    <mergeCell ref="C329:C332"/>
    <mergeCell ref="D329:D332"/>
    <mergeCell ref="E329:E332"/>
    <mergeCell ref="G327:G328"/>
    <mergeCell ref="H327:H328"/>
    <mergeCell ref="I327:I328"/>
    <mergeCell ref="J327:K327"/>
    <mergeCell ref="L327:L328"/>
    <mergeCell ref="M327:M328"/>
    <mergeCell ref="A327:A328"/>
    <mergeCell ref="B327:B328"/>
    <mergeCell ref="C327:C328"/>
    <mergeCell ref="D327:D328"/>
    <mergeCell ref="E327:E328"/>
    <mergeCell ref="F327:F328"/>
    <mergeCell ref="L329:L332"/>
    <mergeCell ref="M329:M332"/>
    <mergeCell ref="W329:W332"/>
    <mergeCell ref="X329:X332"/>
    <mergeCell ref="Y329:Y332"/>
    <mergeCell ref="Z329:Z332"/>
    <mergeCell ref="F329:F332"/>
    <mergeCell ref="G329:G332"/>
    <mergeCell ref="H329:H332"/>
    <mergeCell ref="I329:I332"/>
    <mergeCell ref="J329:J332"/>
    <mergeCell ref="K329:K332"/>
    <mergeCell ref="N327:O327"/>
    <mergeCell ref="P327:V327"/>
    <mergeCell ref="W327:X327"/>
    <mergeCell ref="Y327:Y328"/>
    <mergeCell ref="Z327:Z328"/>
    <mergeCell ref="A337:A340"/>
    <mergeCell ref="B337:B340"/>
    <mergeCell ref="C337:C340"/>
    <mergeCell ref="D337:D340"/>
    <mergeCell ref="E337:E340"/>
    <mergeCell ref="G333:G336"/>
    <mergeCell ref="H333:H336"/>
    <mergeCell ref="I333:I336"/>
    <mergeCell ref="J333:J336"/>
    <mergeCell ref="K333:K336"/>
    <mergeCell ref="L333:L336"/>
    <mergeCell ref="A333:A336"/>
    <mergeCell ref="B333:B336"/>
    <mergeCell ref="C333:C336"/>
    <mergeCell ref="D333:D336"/>
    <mergeCell ref="E333:E336"/>
    <mergeCell ref="F333:F336"/>
    <mergeCell ref="L337:L340"/>
    <mergeCell ref="M337:M340"/>
    <mergeCell ref="W337:W340"/>
    <mergeCell ref="X337:X340"/>
    <mergeCell ref="Y337:Y340"/>
    <mergeCell ref="Z337:Z340"/>
    <mergeCell ref="F337:F340"/>
    <mergeCell ref="G337:G340"/>
    <mergeCell ref="H337:H340"/>
    <mergeCell ref="I337:I340"/>
    <mergeCell ref="J337:J340"/>
    <mergeCell ref="K337:K340"/>
    <mergeCell ref="M333:M336"/>
    <mergeCell ref="W333:W336"/>
    <mergeCell ref="X333:X336"/>
    <mergeCell ref="Y333:Y336"/>
    <mergeCell ref="Z333:Z336"/>
    <mergeCell ref="A345:A348"/>
    <mergeCell ref="B345:B348"/>
    <mergeCell ref="C345:C348"/>
    <mergeCell ref="D345:D348"/>
    <mergeCell ref="E345:E348"/>
    <mergeCell ref="G341:G344"/>
    <mergeCell ref="H341:H344"/>
    <mergeCell ref="I341:I344"/>
    <mergeCell ref="J341:J344"/>
    <mergeCell ref="K341:K344"/>
    <mergeCell ref="L341:L344"/>
    <mergeCell ref="A341:A344"/>
    <mergeCell ref="B341:B344"/>
    <mergeCell ref="C341:C344"/>
    <mergeCell ref="D341:D344"/>
    <mergeCell ref="E341:E344"/>
    <mergeCell ref="F341:F344"/>
    <mergeCell ref="L345:L348"/>
    <mergeCell ref="M345:M348"/>
    <mergeCell ref="W345:W348"/>
    <mergeCell ref="X345:X348"/>
    <mergeCell ref="Y345:Y348"/>
    <mergeCell ref="Z345:Z348"/>
    <mergeCell ref="F345:F348"/>
    <mergeCell ref="G345:G348"/>
    <mergeCell ref="H345:H348"/>
    <mergeCell ref="I345:I348"/>
    <mergeCell ref="J345:J348"/>
    <mergeCell ref="K345:K348"/>
    <mergeCell ref="M341:M344"/>
    <mergeCell ref="W341:W344"/>
    <mergeCell ref="X341:X344"/>
    <mergeCell ref="Y341:Y344"/>
    <mergeCell ref="Z341:Z344"/>
    <mergeCell ref="A353:A356"/>
    <mergeCell ref="B353:B356"/>
    <mergeCell ref="C353:C356"/>
    <mergeCell ref="D353:D356"/>
    <mergeCell ref="E353:E356"/>
    <mergeCell ref="G349:G352"/>
    <mergeCell ref="H349:H352"/>
    <mergeCell ref="I349:I352"/>
    <mergeCell ref="J349:J352"/>
    <mergeCell ref="K349:K352"/>
    <mergeCell ref="L349:L352"/>
    <mergeCell ref="A349:A352"/>
    <mergeCell ref="B349:B352"/>
    <mergeCell ref="C349:C352"/>
    <mergeCell ref="D349:D352"/>
    <mergeCell ref="E349:E352"/>
    <mergeCell ref="F349:F352"/>
    <mergeCell ref="L353:L356"/>
    <mergeCell ref="M353:M356"/>
    <mergeCell ref="W353:W356"/>
    <mergeCell ref="X353:X356"/>
    <mergeCell ref="Y353:Y356"/>
    <mergeCell ref="Z353:Z356"/>
    <mergeCell ref="F353:F356"/>
    <mergeCell ref="G353:G356"/>
    <mergeCell ref="H353:H356"/>
    <mergeCell ref="I353:I356"/>
    <mergeCell ref="J353:J356"/>
    <mergeCell ref="K353:K356"/>
    <mergeCell ref="M349:M352"/>
    <mergeCell ref="W349:W352"/>
    <mergeCell ref="X349:X352"/>
    <mergeCell ref="Y349:Y352"/>
    <mergeCell ref="Z349:Z352"/>
    <mergeCell ref="M357:M360"/>
    <mergeCell ref="W357:W360"/>
    <mergeCell ref="X357:X360"/>
    <mergeCell ref="Y357:Y360"/>
    <mergeCell ref="Z357:Z360"/>
    <mergeCell ref="A361:A364"/>
    <mergeCell ref="B361:B364"/>
    <mergeCell ref="C361:C364"/>
    <mergeCell ref="D361:D364"/>
    <mergeCell ref="E361:E364"/>
    <mergeCell ref="G357:G360"/>
    <mergeCell ref="H357:H360"/>
    <mergeCell ref="I357:I360"/>
    <mergeCell ref="J357:J360"/>
    <mergeCell ref="K357:K360"/>
    <mergeCell ref="L357:L360"/>
    <mergeCell ref="A357:A360"/>
    <mergeCell ref="B357:B360"/>
    <mergeCell ref="C357:C360"/>
    <mergeCell ref="D357:D360"/>
    <mergeCell ref="E357:E360"/>
    <mergeCell ref="F357:F360"/>
    <mergeCell ref="A365:A366"/>
    <mergeCell ref="B365:B366"/>
    <mergeCell ref="C365:C366"/>
    <mergeCell ref="D365:D366"/>
    <mergeCell ref="E365:E366"/>
    <mergeCell ref="F365:F366"/>
    <mergeCell ref="L361:L364"/>
    <mergeCell ref="M361:M364"/>
    <mergeCell ref="W361:W364"/>
    <mergeCell ref="X361:X364"/>
    <mergeCell ref="Y361:Y364"/>
    <mergeCell ref="Z361:Z364"/>
    <mergeCell ref="F361:F364"/>
    <mergeCell ref="G361:G364"/>
    <mergeCell ref="H361:H364"/>
    <mergeCell ref="I361:I364"/>
    <mergeCell ref="J361:J364"/>
    <mergeCell ref="K361:K364"/>
    <mergeCell ref="S365:S366"/>
    <mergeCell ref="T365:T366"/>
    <mergeCell ref="U365:U366"/>
    <mergeCell ref="V365:V366"/>
    <mergeCell ref="W365:W368"/>
    <mergeCell ref="X365:X368"/>
    <mergeCell ref="U367:U368"/>
    <mergeCell ref="V367:V368"/>
    <mergeCell ref="M365:M366"/>
    <mergeCell ref="N365:N366"/>
    <mergeCell ref="O365:O366"/>
    <mergeCell ref="P365:P366"/>
    <mergeCell ref="Q365:Q366"/>
    <mergeCell ref="R365:R366"/>
    <mergeCell ref="G365:G366"/>
    <mergeCell ref="H365:H366"/>
    <mergeCell ref="I365:I366"/>
    <mergeCell ref="J365:J366"/>
    <mergeCell ref="K365:K366"/>
    <mergeCell ref="L365:L366"/>
    <mergeCell ref="A369:Z369"/>
    <mergeCell ref="A370:Z370"/>
    <mergeCell ref="A371:Z371"/>
    <mergeCell ref="A372:F372"/>
    <mergeCell ref="I372:K372"/>
    <mergeCell ref="L372:M372"/>
    <mergeCell ref="N372:O372"/>
    <mergeCell ref="Q372:R372"/>
    <mergeCell ref="S372:V372"/>
    <mergeCell ref="W372:Z372"/>
    <mergeCell ref="O367:O368"/>
    <mergeCell ref="P367:P368"/>
    <mergeCell ref="Q367:Q368"/>
    <mergeCell ref="R367:R368"/>
    <mergeCell ref="S367:S368"/>
    <mergeCell ref="T367:T368"/>
    <mergeCell ref="I367:I368"/>
    <mergeCell ref="J367:J368"/>
    <mergeCell ref="K367:K368"/>
    <mergeCell ref="L367:L368"/>
    <mergeCell ref="M367:M368"/>
    <mergeCell ref="N367:N368"/>
    <mergeCell ref="Y365:Y368"/>
    <mergeCell ref="Z365:Z368"/>
    <mergeCell ref="A367:A368"/>
    <mergeCell ref="B367:B368"/>
    <mergeCell ref="C367:C368"/>
    <mergeCell ref="D367:D368"/>
    <mergeCell ref="E367:E368"/>
    <mergeCell ref="F367:F368"/>
    <mergeCell ref="G367:G368"/>
    <mergeCell ref="H367:H368"/>
    <mergeCell ref="A375:A378"/>
    <mergeCell ref="B375:B378"/>
    <mergeCell ref="C375:C378"/>
    <mergeCell ref="D375:D378"/>
    <mergeCell ref="E375:E378"/>
    <mergeCell ref="G373:G374"/>
    <mergeCell ref="H373:H374"/>
    <mergeCell ref="I373:I374"/>
    <mergeCell ref="J373:K373"/>
    <mergeCell ref="L373:L374"/>
    <mergeCell ref="M373:M374"/>
    <mergeCell ref="A373:A374"/>
    <mergeCell ref="B373:B374"/>
    <mergeCell ref="C373:C374"/>
    <mergeCell ref="D373:D374"/>
    <mergeCell ref="E373:E374"/>
    <mergeCell ref="F373:F374"/>
    <mergeCell ref="L375:L378"/>
    <mergeCell ref="M375:M378"/>
    <mergeCell ref="W375:W378"/>
    <mergeCell ref="X375:X378"/>
    <mergeCell ref="Y375:Y378"/>
    <mergeCell ref="Z375:Z378"/>
    <mergeCell ref="F375:F378"/>
    <mergeCell ref="G375:G378"/>
    <mergeCell ref="H375:H378"/>
    <mergeCell ref="I375:I378"/>
    <mergeCell ref="J375:J378"/>
    <mergeCell ref="K375:K378"/>
    <mergeCell ref="N373:O373"/>
    <mergeCell ref="P373:V373"/>
    <mergeCell ref="W373:X373"/>
    <mergeCell ref="Y373:Y374"/>
    <mergeCell ref="Z373:Z374"/>
    <mergeCell ref="A383:A386"/>
    <mergeCell ref="B383:B386"/>
    <mergeCell ref="C383:C386"/>
    <mergeCell ref="D383:D386"/>
    <mergeCell ref="E383:E386"/>
    <mergeCell ref="G379:G382"/>
    <mergeCell ref="H379:H382"/>
    <mergeCell ref="I379:I382"/>
    <mergeCell ref="J379:J382"/>
    <mergeCell ref="K379:K382"/>
    <mergeCell ref="L379:L382"/>
    <mergeCell ref="A379:A382"/>
    <mergeCell ref="B379:B382"/>
    <mergeCell ref="C379:C382"/>
    <mergeCell ref="D379:D382"/>
    <mergeCell ref="E379:E382"/>
    <mergeCell ref="F379:F382"/>
    <mergeCell ref="L383:L386"/>
    <mergeCell ref="M383:M386"/>
    <mergeCell ref="W383:W386"/>
    <mergeCell ref="X383:X386"/>
    <mergeCell ref="Y383:Y386"/>
    <mergeCell ref="Z383:Z386"/>
    <mergeCell ref="F383:F386"/>
    <mergeCell ref="G383:G386"/>
    <mergeCell ref="H383:H386"/>
    <mergeCell ref="I383:I386"/>
    <mergeCell ref="J383:J386"/>
    <mergeCell ref="K383:K386"/>
    <mergeCell ref="M379:M382"/>
    <mergeCell ref="W379:W382"/>
    <mergeCell ref="X379:X382"/>
    <mergeCell ref="Y379:Y382"/>
    <mergeCell ref="Z379:Z382"/>
    <mergeCell ref="A391:A394"/>
    <mergeCell ref="B391:B394"/>
    <mergeCell ref="C391:C394"/>
    <mergeCell ref="D391:D394"/>
    <mergeCell ref="E391:E394"/>
    <mergeCell ref="G387:G390"/>
    <mergeCell ref="H387:H390"/>
    <mergeCell ref="I387:I390"/>
    <mergeCell ref="J387:J390"/>
    <mergeCell ref="K387:K390"/>
    <mergeCell ref="L387:L390"/>
    <mergeCell ref="A387:A390"/>
    <mergeCell ref="B387:B390"/>
    <mergeCell ref="C387:C390"/>
    <mergeCell ref="D387:D390"/>
    <mergeCell ref="E387:E390"/>
    <mergeCell ref="F387:F390"/>
    <mergeCell ref="L391:L394"/>
    <mergeCell ref="M391:M394"/>
    <mergeCell ref="W391:W394"/>
    <mergeCell ref="X391:X394"/>
    <mergeCell ref="Y391:Y394"/>
    <mergeCell ref="Z391:Z394"/>
    <mergeCell ref="F391:F394"/>
    <mergeCell ref="G391:G394"/>
    <mergeCell ref="H391:H394"/>
    <mergeCell ref="I391:I394"/>
    <mergeCell ref="J391:J394"/>
    <mergeCell ref="K391:K394"/>
    <mergeCell ref="M387:M390"/>
    <mergeCell ref="W387:W390"/>
    <mergeCell ref="X387:X390"/>
    <mergeCell ref="Y387:Y390"/>
    <mergeCell ref="Z387:Z390"/>
    <mergeCell ref="A399:A402"/>
    <mergeCell ref="B399:B402"/>
    <mergeCell ref="C399:C402"/>
    <mergeCell ref="D399:D402"/>
    <mergeCell ref="E399:E402"/>
    <mergeCell ref="G395:G398"/>
    <mergeCell ref="H395:H398"/>
    <mergeCell ref="I395:I398"/>
    <mergeCell ref="J395:J398"/>
    <mergeCell ref="K395:K398"/>
    <mergeCell ref="L395:L398"/>
    <mergeCell ref="A395:A398"/>
    <mergeCell ref="B395:B398"/>
    <mergeCell ref="C395:C398"/>
    <mergeCell ref="D395:D398"/>
    <mergeCell ref="E395:E398"/>
    <mergeCell ref="F395:F398"/>
    <mergeCell ref="L399:L402"/>
    <mergeCell ref="M399:M402"/>
    <mergeCell ref="W399:W402"/>
    <mergeCell ref="X399:X402"/>
    <mergeCell ref="Y399:Y402"/>
    <mergeCell ref="Z399:Z402"/>
    <mergeCell ref="F399:F402"/>
    <mergeCell ref="G399:G402"/>
    <mergeCell ref="H399:H402"/>
    <mergeCell ref="I399:I402"/>
    <mergeCell ref="J399:J402"/>
    <mergeCell ref="K399:K402"/>
    <mergeCell ref="M395:M398"/>
    <mergeCell ref="W395:W398"/>
    <mergeCell ref="X395:X398"/>
    <mergeCell ref="Y395:Y398"/>
    <mergeCell ref="Z395:Z398"/>
    <mergeCell ref="W407:W410"/>
    <mergeCell ref="X407:X410"/>
    <mergeCell ref="Y407:Y410"/>
    <mergeCell ref="Z407:Z410"/>
    <mergeCell ref="F407:F410"/>
    <mergeCell ref="G407:G410"/>
    <mergeCell ref="H407:H410"/>
    <mergeCell ref="I407:I410"/>
    <mergeCell ref="J407:J410"/>
    <mergeCell ref="K407:K410"/>
    <mergeCell ref="M403:M406"/>
    <mergeCell ref="W403:W406"/>
    <mergeCell ref="X403:X406"/>
    <mergeCell ref="Y403:Y406"/>
    <mergeCell ref="Z403:Z406"/>
    <mergeCell ref="A407:A410"/>
    <mergeCell ref="B407:B410"/>
    <mergeCell ref="C407:C410"/>
    <mergeCell ref="D407:D410"/>
    <mergeCell ref="E407:E410"/>
    <mergeCell ref="G403:G406"/>
    <mergeCell ref="H403:H406"/>
    <mergeCell ref="I403:I406"/>
    <mergeCell ref="J403:J406"/>
    <mergeCell ref="K403:K406"/>
    <mergeCell ref="L403:L406"/>
    <mergeCell ref="A403:A406"/>
    <mergeCell ref="B403:B406"/>
    <mergeCell ref="C403:C406"/>
    <mergeCell ref="D403:D406"/>
    <mergeCell ref="E403:E406"/>
    <mergeCell ref="F403:F406"/>
    <mergeCell ref="O411:O412"/>
    <mergeCell ref="P411:P412"/>
    <mergeCell ref="Q411:Q412"/>
    <mergeCell ref="R411:R412"/>
    <mergeCell ref="G411:G412"/>
    <mergeCell ref="H411:H412"/>
    <mergeCell ref="I411:I412"/>
    <mergeCell ref="J411:J412"/>
    <mergeCell ref="K411:K412"/>
    <mergeCell ref="L411:L412"/>
    <mergeCell ref="A411:A412"/>
    <mergeCell ref="B411:B412"/>
    <mergeCell ref="C411:C412"/>
    <mergeCell ref="D411:D412"/>
    <mergeCell ref="E411:E412"/>
    <mergeCell ref="F411:F412"/>
    <mergeCell ref="L407:L410"/>
    <mergeCell ref="M407:M410"/>
    <mergeCell ref="O413:O414"/>
    <mergeCell ref="P413:P414"/>
    <mergeCell ref="Q413:Q414"/>
    <mergeCell ref="R413:R414"/>
    <mergeCell ref="S413:S414"/>
    <mergeCell ref="T413:T414"/>
    <mergeCell ref="I413:I414"/>
    <mergeCell ref="J413:J414"/>
    <mergeCell ref="K413:K414"/>
    <mergeCell ref="L413:L414"/>
    <mergeCell ref="M413:M414"/>
    <mergeCell ref="N413:N414"/>
    <mergeCell ref="Y411:Y414"/>
    <mergeCell ref="Z411:Z414"/>
    <mergeCell ref="A413:A414"/>
    <mergeCell ref="B413:B414"/>
    <mergeCell ref="C413:C414"/>
    <mergeCell ref="D413:D414"/>
    <mergeCell ref="E413:E414"/>
    <mergeCell ref="F413:F414"/>
    <mergeCell ref="G413:G414"/>
    <mergeCell ref="H413:H414"/>
    <mergeCell ref="S411:S412"/>
    <mergeCell ref="T411:T412"/>
    <mergeCell ref="U411:U412"/>
    <mergeCell ref="V411:V412"/>
    <mergeCell ref="W411:W414"/>
    <mergeCell ref="X411:X414"/>
    <mergeCell ref="U413:U414"/>
    <mergeCell ref="V413:V414"/>
    <mergeCell ref="M411:M412"/>
    <mergeCell ref="N411:N412"/>
  </mergeCells>
  <phoneticPr fontId="5" type="noConversion"/>
  <printOptions horizontalCentered="1"/>
  <pageMargins left="0.19685039370078741" right="0" top="0.19685039370078741" bottom="0" header="0.51181102362204722" footer="0"/>
  <pageSetup paperSize="8" scale="8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1"/>
  <sheetViews>
    <sheetView view="pageBreakPreview" topLeftCell="A26" zoomScale="91" zoomScaleNormal="106" zoomScaleSheetLayoutView="91" workbookViewId="0">
      <selection activeCell="M8" sqref="M8"/>
    </sheetView>
  </sheetViews>
  <sheetFormatPr defaultRowHeight="16.5" x14ac:dyDescent="0.25"/>
  <cols>
    <col min="1" max="1" width="4.125" style="6" customWidth="1"/>
    <col min="2" max="2" width="24.875" style="6" customWidth="1"/>
    <col min="3" max="3" width="31.75" style="6" customWidth="1"/>
    <col min="4" max="4" width="11.875" style="6" customWidth="1"/>
    <col min="5" max="5" width="9.5" style="6" customWidth="1"/>
    <col min="6" max="6" width="9.625" style="6" customWidth="1"/>
    <col min="7" max="7" width="9.25" style="6" customWidth="1"/>
    <col min="8" max="8" width="23.625" style="6" customWidth="1"/>
    <col min="9" max="9" width="10.375" style="6" customWidth="1"/>
    <col min="10" max="11" width="4" style="6" bestFit="1" customWidth="1"/>
    <col min="12" max="12" width="10" style="6" customWidth="1"/>
    <col min="13" max="13" width="2.375" style="6" customWidth="1"/>
    <col min="14" max="14" width="2.625" style="6" customWidth="1"/>
    <col min="15" max="16" width="7.125" style="6" customWidth="1"/>
    <col min="17" max="17" width="5.125" style="6" customWidth="1"/>
    <col min="18" max="19" width="2.625" style="6" customWidth="1"/>
    <col min="20" max="21" width="3.125" style="6" customWidth="1"/>
    <col min="22" max="22" width="3.625" style="6" customWidth="1"/>
    <col min="23" max="23" width="5.25" style="6" customWidth="1"/>
    <col min="24" max="24" width="3.375" style="6" bestFit="1" customWidth="1"/>
    <col min="25" max="25" width="3" style="6" customWidth="1"/>
    <col min="26" max="26" width="3.625" style="6" customWidth="1"/>
    <col min="27" max="27" width="34.375" style="6" customWidth="1"/>
    <col min="28" max="16384" width="9" style="6"/>
  </cols>
  <sheetData>
    <row r="1" spans="1:256" s="10" customFormat="1" ht="24.95" customHeight="1" x14ac:dyDescent="0.25">
      <c r="A1" s="129" t="s">
        <v>353</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row>
    <row r="2" spans="1:256" s="10" customFormat="1" ht="24.95" customHeight="1" x14ac:dyDescent="0.25">
      <c r="A2" s="129" t="s">
        <v>354</v>
      </c>
      <c r="B2" s="129"/>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02"/>
      <c r="AC2" s="102"/>
      <c r="AD2" s="102"/>
      <c r="AE2" s="102"/>
      <c r="AF2" s="102"/>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row>
    <row r="3" spans="1:256" s="10" customFormat="1" ht="24.95" customHeight="1" x14ac:dyDescent="0.25">
      <c r="A3" s="129" t="s">
        <v>355</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102"/>
      <c r="BH3" s="102"/>
      <c r="BI3" s="102"/>
      <c r="BJ3" s="102"/>
      <c r="BK3" s="102"/>
      <c r="BL3" s="102"/>
      <c r="BM3" s="102"/>
      <c r="BN3" s="102"/>
      <c r="BO3" s="102"/>
      <c r="BP3" s="102"/>
      <c r="BQ3" s="102"/>
      <c r="BR3" s="102"/>
      <c r="BS3" s="102"/>
      <c r="BT3" s="102"/>
      <c r="BU3" s="102"/>
      <c r="BV3" s="102"/>
      <c r="BW3" s="102"/>
      <c r="BX3" s="102"/>
      <c r="BY3" s="102"/>
      <c r="BZ3" s="102"/>
      <c r="CA3" s="102"/>
      <c r="CB3" s="102"/>
      <c r="CC3" s="102"/>
      <c r="CD3" s="102"/>
      <c r="CE3" s="102"/>
      <c r="CF3" s="102"/>
      <c r="CG3" s="102"/>
      <c r="CH3" s="102"/>
      <c r="CI3" s="102"/>
      <c r="CJ3" s="102"/>
      <c r="CK3" s="102"/>
      <c r="CL3" s="102"/>
      <c r="CM3" s="102"/>
      <c r="CN3" s="102"/>
      <c r="CO3" s="102"/>
      <c r="CP3" s="102"/>
      <c r="CQ3" s="102"/>
      <c r="CR3" s="102"/>
      <c r="CS3" s="102"/>
      <c r="CT3" s="102"/>
      <c r="CU3" s="102"/>
      <c r="CV3" s="102"/>
      <c r="CW3" s="102"/>
      <c r="CX3" s="102"/>
      <c r="CY3" s="102"/>
      <c r="CZ3" s="102"/>
      <c r="DA3" s="102"/>
      <c r="DB3" s="102"/>
      <c r="DC3" s="102"/>
      <c r="DD3" s="102"/>
      <c r="DE3" s="102"/>
      <c r="DF3" s="102"/>
      <c r="DG3" s="102"/>
      <c r="DH3" s="102"/>
      <c r="DI3" s="102"/>
      <c r="DJ3" s="102"/>
      <c r="DK3" s="102"/>
      <c r="DL3" s="102"/>
      <c r="DM3" s="102"/>
      <c r="DN3" s="102"/>
      <c r="DO3" s="102"/>
      <c r="DP3" s="102"/>
      <c r="DQ3" s="102"/>
      <c r="DR3" s="102"/>
      <c r="DS3" s="102"/>
      <c r="DT3" s="102"/>
      <c r="DU3" s="102"/>
      <c r="DV3" s="102"/>
      <c r="DW3" s="102"/>
      <c r="DX3" s="102"/>
      <c r="DY3" s="102"/>
      <c r="DZ3" s="102"/>
      <c r="EA3" s="102"/>
      <c r="EB3" s="102"/>
      <c r="EC3" s="102"/>
      <c r="ED3" s="102"/>
      <c r="EE3" s="102"/>
      <c r="EF3" s="102"/>
      <c r="EG3" s="102"/>
      <c r="EH3" s="102"/>
      <c r="EI3" s="102"/>
      <c r="EJ3" s="102"/>
      <c r="EK3" s="102"/>
      <c r="EL3" s="102"/>
      <c r="EM3" s="102"/>
      <c r="EN3" s="102"/>
      <c r="EO3" s="102"/>
      <c r="EP3" s="102"/>
      <c r="EQ3" s="102"/>
      <c r="ER3" s="102"/>
      <c r="ES3" s="102"/>
      <c r="ET3" s="102"/>
      <c r="EU3" s="102"/>
      <c r="EV3" s="102"/>
      <c r="EW3" s="102"/>
      <c r="EX3" s="102"/>
      <c r="EY3" s="102"/>
      <c r="EZ3" s="102"/>
      <c r="FA3" s="102"/>
      <c r="FB3" s="102"/>
      <c r="FC3" s="102"/>
      <c r="FD3" s="102"/>
      <c r="FE3" s="102"/>
      <c r="FF3" s="102"/>
      <c r="FG3" s="102"/>
      <c r="FH3" s="102"/>
      <c r="FI3" s="102"/>
      <c r="FJ3" s="102"/>
      <c r="FK3" s="102"/>
      <c r="FL3" s="102"/>
      <c r="FM3" s="102"/>
      <c r="FN3" s="102"/>
      <c r="FO3" s="102"/>
      <c r="FP3" s="102"/>
      <c r="FQ3" s="102"/>
      <c r="FR3" s="102"/>
      <c r="FS3" s="102"/>
      <c r="FT3" s="102"/>
      <c r="FU3" s="102"/>
      <c r="FV3" s="102"/>
      <c r="FW3" s="102"/>
      <c r="FX3" s="102"/>
      <c r="FY3" s="102"/>
      <c r="FZ3" s="102"/>
      <c r="GA3" s="102"/>
      <c r="GB3" s="102"/>
      <c r="GC3" s="102"/>
      <c r="GD3" s="102"/>
      <c r="GE3" s="102"/>
      <c r="GF3" s="102"/>
      <c r="GG3" s="102"/>
      <c r="GH3" s="102"/>
      <c r="GI3" s="102"/>
      <c r="GJ3" s="102"/>
      <c r="GK3" s="102"/>
      <c r="GL3" s="102"/>
      <c r="GM3" s="102"/>
      <c r="GN3" s="102"/>
      <c r="GO3" s="102"/>
      <c r="GP3" s="102"/>
      <c r="GQ3" s="102"/>
      <c r="GR3" s="102"/>
      <c r="GS3" s="102"/>
      <c r="GT3" s="102"/>
      <c r="GU3" s="102"/>
      <c r="GV3" s="102"/>
      <c r="GW3" s="102"/>
      <c r="GX3" s="102"/>
      <c r="GY3" s="102"/>
      <c r="GZ3" s="102"/>
      <c r="HA3" s="102"/>
      <c r="HB3" s="102"/>
      <c r="HC3" s="102"/>
      <c r="HD3" s="102"/>
      <c r="HE3" s="102"/>
      <c r="HF3" s="102"/>
      <c r="HG3" s="102"/>
      <c r="HH3" s="102"/>
      <c r="HI3" s="102"/>
      <c r="HJ3" s="102"/>
      <c r="HK3" s="102"/>
      <c r="HL3" s="102"/>
      <c r="HM3" s="102"/>
      <c r="HN3" s="102"/>
      <c r="HO3" s="102"/>
      <c r="HP3" s="102"/>
      <c r="HQ3" s="102"/>
      <c r="HR3" s="102"/>
      <c r="HS3" s="102"/>
      <c r="HT3" s="102"/>
      <c r="HU3" s="102"/>
      <c r="HV3" s="102"/>
      <c r="HW3" s="102"/>
      <c r="HX3" s="102"/>
      <c r="HY3" s="102"/>
      <c r="HZ3" s="102"/>
      <c r="IA3" s="102"/>
      <c r="IB3" s="102"/>
      <c r="IC3" s="102"/>
      <c r="ID3" s="102"/>
      <c r="IE3" s="102"/>
      <c r="IF3" s="102"/>
      <c r="IG3" s="102"/>
      <c r="IH3" s="102"/>
      <c r="II3" s="102"/>
      <c r="IJ3" s="102"/>
      <c r="IK3" s="102"/>
      <c r="IL3" s="102"/>
      <c r="IM3" s="102"/>
      <c r="IN3" s="102"/>
      <c r="IO3" s="102"/>
      <c r="IP3" s="102"/>
      <c r="IQ3" s="102"/>
      <c r="IR3" s="102"/>
      <c r="IS3" s="102"/>
      <c r="IT3" s="102"/>
      <c r="IU3" s="102"/>
      <c r="IV3" s="102"/>
    </row>
    <row r="4" spans="1:256" s="10" customFormat="1" ht="24.95" customHeight="1" x14ac:dyDescent="0.25">
      <c r="A4" s="132" t="s">
        <v>356</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row>
    <row r="5" spans="1:256" s="7" customFormat="1" ht="71.25" customHeight="1" x14ac:dyDescent="0.25">
      <c r="A5" s="130" t="s">
        <v>0</v>
      </c>
      <c r="B5" s="134" t="s">
        <v>357</v>
      </c>
      <c r="C5" s="130" t="s">
        <v>358</v>
      </c>
      <c r="D5" s="130" t="s">
        <v>359</v>
      </c>
      <c r="E5" s="130" t="s">
        <v>40</v>
      </c>
      <c r="F5" s="130" t="s">
        <v>360</v>
      </c>
      <c r="G5" s="131"/>
      <c r="H5" s="131" t="s">
        <v>35</v>
      </c>
      <c r="I5" s="131"/>
      <c r="J5" s="131"/>
      <c r="K5" s="131"/>
      <c r="L5" s="131"/>
      <c r="M5" s="134" t="s">
        <v>1</v>
      </c>
      <c r="N5" s="135"/>
      <c r="O5" s="130" t="s">
        <v>2</v>
      </c>
      <c r="P5" s="136"/>
      <c r="Q5" s="136"/>
      <c r="R5" s="131" t="s">
        <v>3</v>
      </c>
      <c r="S5" s="131"/>
      <c r="T5" s="131" t="s">
        <v>4</v>
      </c>
      <c r="U5" s="131"/>
      <c r="V5" s="130" t="s">
        <v>361</v>
      </c>
      <c r="W5" s="133"/>
      <c r="X5" s="133"/>
      <c r="Y5" s="134" t="s">
        <v>6</v>
      </c>
      <c r="Z5" s="135"/>
      <c r="AA5" s="131" t="s">
        <v>362</v>
      </c>
    </row>
    <row r="6" spans="1:256" s="7" customFormat="1" ht="44.25" customHeight="1" x14ac:dyDescent="0.25">
      <c r="A6" s="133"/>
      <c r="B6" s="135"/>
      <c r="C6" s="133"/>
      <c r="D6" s="133"/>
      <c r="E6" s="133"/>
      <c r="F6" s="130" t="s">
        <v>42</v>
      </c>
      <c r="G6" s="130" t="s">
        <v>363</v>
      </c>
      <c r="H6" s="130" t="s">
        <v>44</v>
      </c>
      <c r="I6" s="131" t="s">
        <v>364</v>
      </c>
      <c r="J6" s="131"/>
      <c r="K6" s="131"/>
      <c r="L6" s="131"/>
      <c r="M6" s="131" t="s">
        <v>9</v>
      </c>
      <c r="N6" s="131" t="s">
        <v>10</v>
      </c>
      <c r="O6" s="130" t="s">
        <v>47</v>
      </c>
      <c r="P6" s="131"/>
      <c r="Q6" s="134" t="s">
        <v>50</v>
      </c>
      <c r="R6" s="131" t="s">
        <v>11</v>
      </c>
      <c r="S6" s="131" t="s">
        <v>12</v>
      </c>
      <c r="T6" s="131" t="s">
        <v>11</v>
      </c>
      <c r="U6" s="131" t="s">
        <v>12</v>
      </c>
      <c r="V6" s="130" t="s">
        <v>365</v>
      </c>
      <c r="W6" s="130" t="s">
        <v>366</v>
      </c>
      <c r="X6" s="130" t="s">
        <v>367</v>
      </c>
      <c r="Y6" s="131" t="s">
        <v>9</v>
      </c>
      <c r="Z6" s="131" t="s">
        <v>10</v>
      </c>
      <c r="AA6" s="133"/>
    </row>
    <row r="7" spans="1:256" s="7" customFormat="1" ht="49.5" x14ac:dyDescent="0.25">
      <c r="A7" s="133"/>
      <c r="B7" s="135"/>
      <c r="C7" s="133"/>
      <c r="D7" s="133"/>
      <c r="E7" s="133"/>
      <c r="F7" s="131"/>
      <c r="G7" s="131"/>
      <c r="H7" s="131"/>
      <c r="I7" s="103" t="s">
        <v>368</v>
      </c>
      <c r="J7" s="103" t="s">
        <v>369</v>
      </c>
      <c r="K7" s="103" t="s">
        <v>17</v>
      </c>
      <c r="L7" s="103" t="s">
        <v>46</v>
      </c>
      <c r="M7" s="131"/>
      <c r="N7" s="131"/>
      <c r="O7" s="8" t="s">
        <v>48</v>
      </c>
      <c r="P7" s="8" t="s">
        <v>49</v>
      </c>
      <c r="Q7" s="134"/>
      <c r="R7" s="131"/>
      <c r="S7" s="131"/>
      <c r="T7" s="131"/>
      <c r="U7" s="131"/>
      <c r="V7" s="131"/>
      <c r="W7" s="133"/>
      <c r="X7" s="131"/>
      <c r="Y7" s="131"/>
      <c r="Z7" s="131"/>
      <c r="AA7" s="133"/>
      <c r="AB7" s="7" t="s">
        <v>370</v>
      </c>
    </row>
    <row r="8" spans="1:256" ht="96.75" customHeight="1" x14ac:dyDescent="0.25">
      <c r="A8" s="18">
        <v>103</v>
      </c>
      <c r="B8" s="17" t="s">
        <v>334</v>
      </c>
      <c r="C8" s="17" t="s">
        <v>371</v>
      </c>
      <c r="D8" s="19">
        <v>11200000</v>
      </c>
      <c r="E8" s="20" t="s">
        <v>372</v>
      </c>
      <c r="F8" s="20" t="s">
        <v>30</v>
      </c>
      <c r="G8" s="20" t="s">
        <v>30</v>
      </c>
      <c r="H8" s="42" t="s">
        <v>373</v>
      </c>
      <c r="I8" s="19">
        <v>11200000</v>
      </c>
      <c r="J8" s="21">
        <v>0</v>
      </c>
      <c r="K8" s="21">
        <v>0</v>
      </c>
      <c r="L8" s="19">
        <v>11200000</v>
      </c>
      <c r="M8" s="19" t="s">
        <v>374</v>
      </c>
      <c r="N8" s="19"/>
      <c r="O8" s="19"/>
      <c r="P8" s="19"/>
      <c r="Q8" s="19" t="s">
        <v>374</v>
      </c>
      <c r="R8" s="19"/>
      <c r="S8" s="19"/>
      <c r="T8" s="19"/>
      <c r="U8" s="19"/>
      <c r="V8" s="19"/>
      <c r="W8" s="19"/>
      <c r="X8" s="19"/>
      <c r="Y8" s="19"/>
      <c r="Z8" s="19" t="s">
        <v>374</v>
      </c>
      <c r="AA8" s="22" t="s">
        <v>375</v>
      </c>
      <c r="AB8" s="9" t="s">
        <v>376</v>
      </c>
    </row>
    <row r="9" spans="1:256" ht="46.5" customHeight="1" x14ac:dyDescent="0.25">
      <c r="A9" s="23">
        <v>103</v>
      </c>
      <c r="B9" s="24" t="s">
        <v>377</v>
      </c>
      <c r="C9" s="24" t="s">
        <v>378</v>
      </c>
      <c r="D9" s="25">
        <v>20000000</v>
      </c>
      <c r="E9" s="26" t="s">
        <v>379</v>
      </c>
      <c r="F9" s="26" t="s">
        <v>380</v>
      </c>
      <c r="G9" s="26" t="s">
        <v>380</v>
      </c>
      <c r="H9" s="43" t="s">
        <v>373</v>
      </c>
      <c r="I9" s="25">
        <v>20000000</v>
      </c>
      <c r="J9" s="27">
        <v>0</v>
      </c>
      <c r="K9" s="27">
        <v>0</v>
      </c>
      <c r="L9" s="25">
        <v>20000000</v>
      </c>
      <c r="M9" s="25" t="s">
        <v>374</v>
      </c>
      <c r="N9" s="25"/>
      <c r="O9" s="25"/>
      <c r="P9" s="25"/>
      <c r="Q9" s="25" t="s">
        <v>374</v>
      </c>
      <c r="R9" s="25"/>
      <c r="S9" s="25"/>
      <c r="T9" s="25"/>
      <c r="U9" s="25"/>
      <c r="V9" s="25"/>
      <c r="W9" s="25"/>
      <c r="X9" s="25"/>
      <c r="Y9" s="25" t="s">
        <v>374</v>
      </c>
      <c r="Z9" s="25"/>
      <c r="AA9" s="28"/>
      <c r="AB9" s="9" t="s">
        <v>381</v>
      </c>
    </row>
    <row r="10" spans="1:256" ht="46.5" customHeight="1" x14ac:dyDescent="0.25">
      <c r="A10" s="23">
        <v>103</v>
      </c>
      <c r="B10" s="24" t="s">
        <v>377</v>
      </c>
      <c r="C10" s="24" t="s">
        <v>382</v>
      </c>
      <c r="D10" s="25">
        <v>16110000</v>
      </c>
      <c r="E10" s="26" t="s">
        <v>383</v>
      </c>
      <c r="F10" s="26" t="s">
        <v>380</v>
      </c>
      <c r="G10" s="26" t="s">
        <v>380</v>
      </c>
      <c r="H10" s="43" t="s">
        <v>373</v>
      </c>
      <c r="I10" s="25">
        <v>16110000</v>
      </c>
      <c r="J10" s="27">
        <v>0</v>
      </c>
      <c r="K10" s="27">
        <v>0</v>
      </c>
      <c r="L10" s="25">
        <v>16110000</v>
      </c>
      <c r="M10" s="25" t="s">
        <v>374</v>
      </c>
      <c r="N10" s="25"/>
      <c r="O10" s="25"/>
      <c r="P10" s="25"/>
      <c r="Q10" s="25" t="s">
        <v>374</v>
      </c>
      <c r="R10" s="25"/>
      <c r="S10" s="25"/>
      <c r="T10" s="25"/>
      <c r="U10" s="25"/>
      <c r="V10" s="25"/>
      <c r="W10" s="25"/>
      <c r="X10" s="25"/>
      <c r="Y10" s="25" t="s">
        <v>374</v>
      </c>
      <c r="Z10" s="25"/>
      <c r="AA10" s="28"/>
      <c r="AB10" s="9" t="s">
        <v>381</v>
      </c>
    </row>
    <row r="11" spans="1:256" ht="46.5" customHeight="1" x14ac:dyDescent="0.25">
      <c r="A11" s="23">
        <v>103</v>
      </c>
      <c r="B11" s="24" t="s">
        <v>384</v>
      </c>
      <c r="C11" s="24" t="s">
        <v>385</v>
      </c>
      <c r="D11" s="25">
        <v>23000000</v>
      </c>
      <c r="E11" s="26" t="s">
        <v>386</v>
      </c>
      <c r="F11" s="26" t="s">
        <v>380</v>
      </c>
      <c r="G11" s="26" t="s">
        <v>380</v>
      </c>
      <c r="H11" s="43" t="s">
        <v>373</v>
      </c>
      <c r="I11" s="25">
        <f>18348000+4652000</f>
        <v>23000000</v>
      </c>
      <c r="J11" s="27">
        <v>0</v>
      </c>
      <c r="K11" s="27">
        <v>0</v>
      </c>
      <c r="L11" s="25">
        <f>18348000+4652000</f>
        <v>23000000</v>
      </c>
      <c r="M11" s="25" t="s">
        <v>374</v>
      </c>
      <c r="N11" s="25"/>
      <c r="O11" s="25"/>
      <c r="P11" s="25"/>
      <c r="Q11" s="25" t="s">
        <v>374</v>
      </c>
      <c r="R11" s="25"/>
      <c r="S11" s="25"/>
      <c r="T11" s="25"/>
      <c r="U11" s="25"/>
      <c r="V11" s="25"/>
      <c r="W11" s="25"/>
      <c r="X11" s="25"/>
      <c r="Y11" s="25" t="s">
        <v>374</v>
      </c>
      <c r="Z11" s="25"/>
      <c r="AA11" s="28"/>
      <c r="AB11" s="9" t="s">
        <v>381</v>
      </c>
    </row>
    <row r="12" spans="1:256" ht="71.25" x14ac:dyDescent="0.25">
      <c r="A12" s="23">
        <v>103</v>
      </c>
      <c r="B12" s="24" t="s">
        <v>387</v>
      </c>
      <c r="C12" s="24" t="s">
        <v>388</v>
      </c>
      <c r="D12" s="25">
        <v>2850000</v>
      </c>
      <c r="E12" s="26" t="s">
        <v>389</v>
      </c>
      <c r="F12" s="26" t="s">
        <v>380</v>
      </c>
      <c r="G12" s="26" t="s">
        <v>380</v>
      </c>
      <c r="H12" s="43" t="s">
        <v>373</v>
      </c>
      <c r="I12" s="25">
        <v>2850000</v>
      </c>
      <c r="J12" s="27">
        <v>0</v>
      </c>
      <c r="K12" s="27">
        <v>0</v>
      </c>
      <c r="L12" s="25">
        <v>2850000</v>
      </c>
      <c r="M12" s="25" t="s">
        <v>374</v>
      </c>
      <c r="N12" s="25"/>
      <c r="O12" s="25"/>
      <c r="P12" s="25"/>
      <c r="Q12" s="25" t="s">
        <v>374</v>
      </c>
      <c r="R12" s="25"/>
      <c r="S12" s="25"/>
      <c r="T12" s="25"/>
      <c r="U12" s="25"/>
      <c r="V12" s="25"/>
      <c r="W12" s="25"/>
      <c r="X12" s="25"/>
      <c r="Y12" s="29"/>
      <c r="Z12" s="25" t="s">
        <v>374</v>
      </c>
      <c r="AA12" s="30" t="s">
        <v>375</v>
      </c>
      <c r="AB12" s="9" t="s">
        <v>381</v>
      </c>
    </row>
    <row r="13" spans="1:256" ht="51" customHeight="1" x14ac:dyDescent="0.25">
      <c r="A13" s="23">
        <v>103</v>
      </c>
      <c r="B13" s="24" t="s">
        <v>390</v>
      </c>
      <c r="C13" s="24" t="s">
        <v>391</v>
      </c>
      <c r="D13" s="25">
        <f>6000000+1300000</f>
        <v>7300000</v>
      </c>
      <c r="E13" s="26" t="s">
        <v>392</v>
      </c>
      <c r="F13" s="26" t="s">
        <v>380</v>
      </c>
      <c r="G13" s="26" t="s">
        <v>380</v>
      </c>
      <c r="H13" s="43" t="s">
        <v>373</v>
      </c>
      <c r="I13" s="25">
        <f>6000000+1300000</f>
        <v>7300000</v>
      </c>
      <c r="J13" s="27">
        <v>0</v>
      </c>
      <c r="K13" s="27">
        <v>0</v>
      </c>
      <c r="L13" s="25">
        <f>6000000+1300000</f>
        <v>7300000</v>
      </c>
      <c r="M13" s="25" t="s">
        <v>374</v>
      </c>
      <c r="N13" s="25"/>
      <c r="O13" s="25"/>
      <c r="P13" s="25"/>
      <c r="Q13" s="25" t="s">
        <v>374</v>
      </c>
      <c r="R13" s="25"/>
      <c r="S13" s="25"/>
      <c r="T13" s="25"/>
      <c r="U13" s="25"/>
      <c r="V13" s="25"/>
      <c r="W13" s="25"/>
      <c r="X13" s="25"/>
      <c r="Y13" s="25" t="s">
        <v>374</v>
      </c>
      <c r="Z13" s="25"/>
      <c r="AA13" s="28"/>
      <c r="AB13" s="9" t="s">
        <v>381</v>
      </c>
    </row>
    <row r="14" spans="1:256" ht="51" customHeight="1" x14ac:dyDescent="0.25">
      <c r="A14" s="23">
        <v>103</v>
      </c>
      <c r="B14" s="24" t="s">
        <v>109</v>
      </c>
      <c r="C14" s="24" t="s">
        <v>393</v>
      </c>
      <c r="D14" s="25">
        <v>12500000</v>
      </c>
      <c r="E14" s="26" t="s">
        <v>383</v>
      </c>
      <c r="F14" s="26" t="s">
        <v>380</v>
      </c>
      <c r="G14" s="26" t="s">
        <v>380</v>
      </c>
      <c r="H14" s="43" t="s">
        <v>373</v>
      </c>
      <c r="I14" s="25">
        <v>12500000</v>
      </c>
      <c r="J14" s="27">
        <v>0</v>
      </c>
      <c r="K14" s="27">
        <v>0</v>
      </c>
      <c r="L14" s="25">
        <v>12500000</v>
      </c>
      <c r="M14" s="25" t="s">
        <v>374</v>
      </c>
      <c r="N14" s="25"/>
      <c r="O14" s="25"/>
      <c r="P14" s="25"/>
      <c r="Q14" s="25" t="s">
        <v>374</v>
      </c>
      <c r="R14" s="25"/>
      <c r="S14" s="25"/>
      <c r="T14" s="25"/>
      <c r="U14" s="25"/>
      <c r="V14" s="25"/>
      <c r="W14" s="25"/>
      <c r="X14" s="25"/>
      <c r="Y14" s="25" t="s">
        <v>374</v>
      </c>
      <c r="Z14" s="25"/>
      <c r="AA14" s="28"/>
      <c r="AB14" s="9" t="s">
        <v>381</v>
      </c>
    </row>
    <row r="15" spans="1:256" ht="51" customHeight="1" x14ac:dyDescent="0.25">
      <c r="A15" s="23">
        <v>103</v>
      </c>
      <c r="B15" s="24" t="s">
        <v>203</v>
      </c>
      <c r="C15" s="24" t="s">
        <v>394</v>
      </c>
      <c r="D15" s="25">
        <v>7730000</v>
      </c>
      <c r="E15" s="26" t="s">
        <v>379</v>
      </c>
      <c r="F15" s="26" t="s">
        <v>380</v>
      </c>
      <c r="G15" s="26" t="s">
        <v>380</v>
      </c>
      <c r="H15" s="43" t="s">
        <v>373</v>
      </c>
      <c r="I15" s="25">
        <v>7730000</v>
      </c>
      <c r="J15" s="27">
        <v>0</v>
      </c>
      <c r="K15" s="27">
        <v>0</v>
      </c>
      <c r="L15" s="25">
        <v>7730000</v>
      </c>
      <c r="M15" s="25" t="s">
        <v>374</v>
      </c>
      <c r="N15" s="25"/>
      <c r="O15" s="25"/>
      <c r="P15" s="25"/>
      <c r="Q15" s="25" t="s">
        <v>374</v>
      </c>
      <c r="R15" s="25"/>
      <c r="S15" s="25"/>
      <c r="T15" s="25"/>
      <c r="U15" s="25"/>
      <c r="V15" s="25"/>
      <c r="W15" s="25"/>
      <c r="X15" s="25"/>
      <c r="Y15" s="25" t="s">
        <v>374</v>
      </c>
      <c r="Z15" s="25"/>
      <c r="AA15" s="28"/>
      <c r="AB15" s="9" t="s">
        <v>381</v>
      </c>
    </row>
    <row r="16" spans="1:256" ht="51" customHeight="1" x14ac:dyDescent="0.25">
      <c r="A16" s="23">
        <v>103</v>
      </c>
      <c r="B16" s="24" t="s">
        <v>203</v>
      </c>
      <c r="C16" s="24" t="s">
        <v>395</v>
      </c>
      <c r="D16" s="25">
        <v>14000000</v>
      </c>
      <c r="E16" s="26" t="s">
        <v>383</v>
      </c>
      <c r="F16" s="26" t="s">
        <v>380</v>
      </c>
      <c r="G16" s="26" t="s">
        <v>380</v>
      </c>
      <c r="H16" s="43" t="s">
        <v>373</v>
      </c>
      <c r="I16" s="25">
        <v>14000000</v>
      </c>
      <c r="J16" s="27">
        <v>0</v>
      </c>
      <c r="K16" s="27">
        <v>0</v>
      </c>
      <c r="L16" s="25">
        <v>14000000</v>
      </c>
      <c r="M16" s="25" t="s">
        <v>374</v>
      </c>
      <c r="N16" s="25"/>
      <c r="O16" s="25"/>
      <c r="P16" s="25"/>
      <c r="Q16" s="25" t="s">
        <v>374</v>
      </c>
      <c r="R16" s="25"/>
      <c r="S16" s="25"/>
      <c r="T16" s="25"/>
      <c r="U16" s="25"/>
      <c r="V16" s="25"/>
      <c r="W16" s="25"/>
      <c r="X16" s="25"/>
      <c r="Y16" s="25" t="s">
        <v>374</v>
      </c>
      <c r="Z16" s="25"/>
      <c r="AA16" s="28"/>
      <c r="AB16" s="9" t="s">
        <v>381</v>
      </c>
    </row>
    <row r="17" spans="1:256" ht="51" customHeight="1" x14ac:dyDescent="0.25">
      <c r="A17" s="23">
        <v>103</v>
      </c>
      <c r="B17" s="24" t="s">
        <v>390</v>
      </c>
      <c r="C17" s="24" t="s">
        <v>396</v>
      </c>
      <c r="D17" s="25">
        <v>14000000</v>
      </c>
      <c r="E17" s="26" t="s">
        <v>379</v>
      </c>
      <c r="F17" s="26" t="s">
        <v>380</v>
      </c>
      <c r="G17" s="26" t="s">
        <v>380</v>
      </c>
      <c r="H17" s="43" t="s">
        <v>373</v>
      </c>
      <c r="I17" s="25">
        <v>14000000</v>
      </c>
      <c r="J17" s="27">
        <v>0</v>
      </c>
      <c r="K17" s="27">
        <v>0</v>
      </c>
      <c r="L17" s="25">
        <v>14000000</v>
      </c>
      <c r="M17" s="25" t="s">
        <v>374</v>
      </c>
      <c r="N17" s="25"/>
      <c r="O17" s="25"/>
      <c r="P17" s="25"/>
      <c r="Q17" s="25" t="s">
        <v>374</v>
      </c>
      <c r="R17" s="25"/>
      <c r="S17" s="25"/>
      <c r="T17" s="25"/>
      <c r="U17" s="25"/>
      <c r="V17" s="25"/>
      <c r="W17" s="25"/>
      <c r="X17" s="25"/>
      <c r="Y17" s="25" t="s">
        <v>374</v>
      </c>
      <c r="Z17" s="25"/>
      <c r="AA17" s="28"/>
      <c r="AB17" s="9" t="s">
        <v>381</v>
      </c>
    </row>
    <row r="18" spans="1:256" ht="51" customHeight="1" x14ac:dyDescent="0.25">
      <c r="A18" s="23">
        <v>103</v>
      </c>
      <c r="B18" s="24" t="s">
        <v>321</v>
      </c>
      <c r="C18" s="24" t="s">
        <v>397</v>
      </c>
      <c r="D18" s="25">
        <v>15000000</v>
      </c>
      <c r="E18" s="26" t="s">
        <v>379</v>
      </c>
      <c r="F18" s="26" t="s">
        <v>380</v>
      </c>
      <c r="G18" s="26" t="s">
        <v>380</v>
      </c>
      <c r="H18" s="43" t="s">
        <v>373</v>
      </c>
      <c r="I18" s="25">
        <v>15000000</v>
      </c>
      <c r="J18" s="27">
        <v>0</v>
      </c>
      <c r="K18" s="27">
        <v>0</v>
      </c>
      <c r="L18" s="25">
        <v>15000000</v>
      </c>
      <c r="M18" s="25" t="s">
        <v>374</v>
      </c>
      <c r="N18" s="25"/>
      <c r="O18" s="25"/>
      <c r="P18" s="25"/>
      <c r="Q18" s="25" t="s">
        <v>374</v>
      </c>
      <c r="R18" s="25"/>
      <c r="S18" s="25"/>
      <c r="T18" s="25"/>
      <c r="U18" s="25"/>
      <c r="V18" s="25"/>
      <c r="W18" s="25"/>
      <c r="X18" s="25"/>
      <c r="Y18" s="25" t="s">
        <v>374</v>
      </c>
      <c r="Z18" s="25"/>
      <c r="AA18" s="28"/>
      <c r="AB18" s="9" t="s">
        <v>381</v>
      </c>
    </row>
    <row r="19" spans="1:256" ht="51" customHeight="1" x14ac:dyDescent="0.25">
      <c r="A19" s="23">
        <v>103</v>
      </c>
      <c r="B19" s="24" t="s">
        <v>321</v>
      </c>
      <c r="C19" s="24" t="s">
        <v>398</v>
      </c>
      <c r="D19" s="25">
        <v>21000000</v>
      </c>
      <c r="E19" s="26" t="s">
        <v>399</v>
      </c>
      <c r="F19" s="26" t="s">
        <v>380</v>
      </c>
      <c r="G19" s="26" t="s">
        <v>380</v>
      </c>
      <c r="H19" s="43" t="s">
        <v>373</v>
      </c>
      <c r="I19" s="25">
        <v>21000000</v>
      </c>
      <c r="J19" s="27">
        <v>0</v>
      </c>
      <c r="K19" s="27">
        <v>0</v>
      </c>
      <c r="L19" s="25">
        <v>21000000</v>
      </c>
      <c r="M19" s="25" t="s">
        <v>374</v>
      </c>
      <c r="N19" s="25"/>
      <c r="O19" s="25"/>
      <c r="P19" s="25"/>
      <c r="Q19" s="25" t="s">
        <v>374</v>
      </c>
      <c r="R19" s="25"/>
      <c r="S19" s="25"/>
      <c r="T19" s="25"/>
      <c r="U19" s="25"/>
      <c r="V19" s="25"/>
      <c r="W19" s="25"/>
      <c r="X19" s="25"/>
      <c r="Y19" s="25" t="s">
        <v>374</v>
      </c>
      <c r="Z19" s="25"/>
      <c r="AA19" s="28"/>
      <c r="AB19" s="9" t="s">
        <v>381</v>
      </c>
    </row>
    <row r="20" spans="1:256" ht="51" customHeight="1" x14ac:dyDescent="0.25">
      <c r="A20" s="31">
        <v>103</v>
      </c>
      <c r="B20" s="32" t="s">
        <v>400</v>
      </c>
      <c r="C20" s="32" t="s">
        <v>401</v>
      </c>
      <c r="D20" s="33">
        <v>12500000</v>
      </c>
      <c r="E20" s="34" t="s">
        <v>402</v>
      </c>
      <c r="F20" s="34" t="s">
        <v>403</v>
      </c>
      <c r="G20" s="34" t="s">
        <v>403</v>
      </c>
      <c r="H20" s="44" t="s">
        <v>373</v>
      </c>
      <c r="I20" s="33">
        <v>12500000</v>
      </c>
      <c r="J20" s="35">
        <v>0</v>
      </c>
      <c r="K20" s="35">
        <v>0</v>
      </c>
      <c r="L20" s="33">
        <v>12500000</v>
      </c>
      <c r="M20" s="33" t="s">
        <v>374</v>
      </c>
      <c r="N20" s="33"/>
      <c r="O20" s="33"/>
      <c r="P20" s="33"/>
      <c r="Q20" s="33" t="s">
        <v>374</v>
      </c>
      <c r="R20" s="33"/>
      <c r="S20" s="33"/>
      <c r="T20" s="33"/>
      <c r="U20" s="33"/>
      <c r="V20" s="33"/>
      <c r="W20" s="33"/>
      <c r="X20" s="33"/>
      <c r="Y20" s="33" t="s">
        <v>374</v>
      </c>
      <c r="Z20" s="33"/>
      <c r="AA20" s="36"/>
      <c r="AB20" s="9" t="s">
        <v>381</v>
      </c>
    </row>
    <row r="21" spans="1:256" ht="71.25" x14ac:dyDescent="0.25">
      <c r="A21" s="18">
        <v>103</v>
      </c>
      <c r="B21" s="37" t="s">
        <v>404</v>
      </c>
      <c r="C21" s="37" t="s">
        <v>405</v>
      </c>
      <c r="D21" s="19">
        <v>2130000</v>
      </c>
      <c r="E21" s="38" t="s">
        <v>406</v>
      </c>
      <c r="F21" s="38" t="s">
        <v>407</v>
      </c>
      <c r="G21" s="38" t="s">
        <v>407</v>
      </c>
      <c r="H21" s="42" t="s">
        <v>373</v>
      </c>
      <c r="I21" s="19">
        <v>2130000</v>
      </c>
      <c r="J21" s="21">
        <v>0</v>
      </c>
      <c r="K21" s="21">
        <v>0</v>
      </c>
      <c r="L21" s="19">
        <v>2130000</v>
      </c>
      <c r="M21" s="19" t="s">
        <v>374</v>
      </c>
      <c r="N21" s="19"/>
      <c r="O21" s="19"/>
      <c r="P21" s="19"/>
      <c r="Q21" s="19" t="s">
        <v>374</v>
      </c>
      <c r="R21" s="19"/>
      <c r="S21" s="19"/>
      <c r="T21" s="19"/>
      <c r="U21" s="19"/>
      <c r="V21" s="19"/>
      <c r="W21" s="19"/>
      <c r="X21" s="19"/>
      <c r="Y21" s="19"/>
      <c r="Z21" s="19" t="s">
        <v>374</v>
      </c>
      <c r="AA21" s="22" t="s">
        <v>375</v>
      </c>
      <c r="AB21" s="9" t="s">
        <v>408</v>
      </c>
    </row>
    <row r="22" spans="1:256" ht="93.75" customHeight="1" x14ac:dyDescent="0.25">
      <c r="A22" s="23">
        <v>103</v>
      </c>
      <c r="B22" s="24" t="s">
        <v>390</v>
      </c>
      <c r="C22" s="24" t="s">
        <v>409</v>
      </c>
      <c r="D22" s="25">
        <v>6550000</v>
      </c>
      <c r="E22" s="26" t="s">
        <v>410</v>
      </c>
      <c r="F22" s="26" t="s">
        <v>411</v>
      </c>
      <c r="G22" s="26" t="s">
        <v>411</v>
      </c>
      <c r="H22" s="43" t="s">
        <v>373</v>
      </c>
      <c r="I22" s="25">
        <v>6500433</v>
      </c>
      <c r="J22" s="27">
        <v>0</v>
      </c>
      <c r="K22" s="27">
        <v>0</v>
      </c>
      <c r="L22" s="25">
        <v>6500433</v>
      </c>
      <c r="M22" s="25" t="s">
        <v>374</v>
      </c>
      <c r="N22" s="25"/>
      <c r="O22" s="25"/>
      <c r="P22" s="25"/>
      <c r="Q22" s="25" t="s">
        <v>374</v>
      </c>
      <c r="R22" s="25"/>
      <c r="S22" s="25"/>
      <c r="T22" s="25"/>
      <c r="U22" s="25"/>
      <c r="V22" s="25"/>
      <c r="W22" s="25"/>
      <c r="X22" s="25"/>
      <c r="Y22" s="25"/>
      <c r="Z22" s="25" t="s">
        <v>374</v>
      </c>
      <c r="AA22" s="30" t="s">
        <v>375</v>
      </c>
      <c r="AB22" s="9" t="s">
        <v>408</v>
      </c>
    </row>
    <row r="23" spans="1:256" ht="93.75" customHeight="1" x14ac:dyDescent="0.25">
      <c r="A23" s="23">
        <v>103</v>
      </c>
      <c r="B23" s="24" t="s">
        <v>390</v>
      </c>
      <c r="C23" s="24" t="s">
        <v>412</v>
      </c>
      <c r="D23" s="25">
        <v>11800000</v>
      </c>
      <c r="E23" s="26" t="s">
        <v>413</v>
      </c>
      <c r="F23" s="26" t="s">
        <v>411</v>
      </c>
      <c r="G23" s="26" t="s">
        <v>411</v>
      </c>
      <c r="H23" s="43" t="s">
        <v>373</v>
      </c>
      <c r="I23" s="25">
        <v>11751798</v>
      </c>
      <c r="J23" s="27">
        <v>0</v>
      </c>
      <c r="K23" s="27">
        <v>0</v>
      </c>
      <c r="L23" s="25">
        <v>11751798</v>
      </c>
      <c r="M23" s="25" t="s">
        <v>374</v>
      </c>
      <c r="N23" s="25"/>
      <c r="O23" s="25"/>
      <c r="P23" s="25"/>
      <c r="Q23" s="25" t="s">
        <v>374</v>
      </c>
      <c r="R23" s="25"/>
      <c r="S23" s="25"/>
      <c r="T23" s="25"/>
      <c r="U23" s="25"/>
      <c r="V23" s="25"/>
      <c r="W23" s="25"/>
      <c r="X23" s="25"/>
      <c r="Y23" s="25"/>
      <c r="Z23" s="25" t="s">
        <v>374</v>
      </c>
      <c r="AA23" s="30" t="s">
        <v>375</v>
      </c>
      <c r="AB23" s="9" t="s">
        <v>408</v>
      </c>
    </row>
    <row r="24" spans="1:256" ht="90" customHeight="1" x14ac:dyDescent="0.25">
      <c r="A24" s="23">
        <v>103</v>
      </c>
      <c r="B24" s="24" t="s">
        <v>109</v>
      </c>
      <c r="C24" s="24" t="s">
        <v>414</v>
      </c>
      <c r="D24" s="25">
        <v>5254000</v>
      </c>
      <c r="E24" s="26" t="s">
        <v>415</v>
      </c>
      <c r="F24" s="26" t="s">
        <v>411</v>
      </c>
      <c r="G24" s="26" t="s">
        <v>411</v>
      </c>
      <c r="H24" s="43" t="s">
        <v>373</v>
      </c>
      <c r="I24" s="25">
        <v>5228231</v>
      </c>
      <c r="J24" s="27">
        <v>0</v>
      </c>
      <c r="K24" s="27">
        <v>0</v>
      </c>
      <c r="L24" s="25">
        <v>5228231</v>
      </c>
      <c r="M24" s="25" t="s">
        <v>374</v>
      </c>
      <c r="N24" s="25"/>
      <c r="O24" s="25"/>
      <c r="P24" s="25"/>
      <c r="Q24" s="25" t="s">
        <v>374</v>
      </c>
      <c r="R24" s="25"/>
      <c r="S24" s="25"/>
      <c r="T24" s="25"/>
      <c r="U24" s="25"/>
      <c r="V24" s="25"/>
      <c r="W24" s="25"/>
      <c r="X24" s="25"/>
      <c r="Y24" s="25"/>
      <c r="Z24" s="25" t="s">
        <v>374</v>
      </c>
      <c r="AA24" s="30" t="s">
        <v>375</v>
      </c>
      <c r="AB24" s="9" t="s">
        <v>408</v>
      </c>
    </row>
    <row r="25" spans="1:256" ht="95.25" customHeight="1" x14ac:dyDescent="0.25">
      <c r="A25" s="23">
        <v>103</v>
      </c>
      <c r="B25" s="24" t="s">
        <v>260</v>
      </c>
      <c r="C25" s="24" t="s">
        <v>416</v>
      </c>
      <c r="D25" s="25">
        <v>21172000</v>
      </c>
      <c r="E25" s="26" t="s">
        <v>417</v>
      </c>
      <c r="F25" s="26" t="s">
        <v>411</v>
      </c>
      <c r="G25" s="26" t="s">
        <v>411</v>
      </c>
      <c r="H25" s="43" t="s">
        <v>373</v>
      </c>
      <c r="I25" s="25">
        <v>21172000</v>
      </c>
      <c r="J25" s="27">
        <v>0</v>
      </c>
      <c r="K25" s="27">
        <v>0</v>
      </c>
      <c r="L25" s="25">
        <v>21172000</v>
      </c>
      <c r="M25" s="25" t="s">
        <v>374</v>
      </c>
      <c r="N25" s="25"/>
      <c r="O25" s="25"/>
      <c r="P25" s="25"/>
      <c r="Q25" s="25" t="s">
        <v>374</v>
      </c>
      <c r="R25" s="25"/>
      <c r="S25" s="25"/>
      <c r="T25" s="25"/>
      <c r="U25" s="25"/>
      <c r="V25" s="25"/>
      <c r="W25" s="25"/>
      <c r="X25" s="25"/>
      <c r="Y25" s="25"/>
      <c r="Z25" s="25" t="s">
        <v>374</v>
      </c>
      <c r="AA25" s="30" t="s">
        <v>375</v>
      </c>
      <c r="AB25" s="9" t="s">
        <v>418</v>
      </c>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94.5" customHeight="1" x14ac:dyDescent="0.25">
      <c r="A26" s="23">
        <v>103</v>
      </c>
      <c r="B26" s="24" t="s">
        <v>419</v>
      </c>
      <c r="C26" s="24" t="s">
        <v>420</v>
      </c>
      <c r="D26" s="25">
        <v>4800000</v>
      </c>
      <c r="E26" s="26" t="s">
        <v>421</v>
      </c>
      <c r="F26" s="26" t="s">
        <v>411</v>
      </c>
      <c r="G26" s="26" t="s">
        <v>411</v>
      </c>
      <c r="H26" s="43" t="s">
        <v>373</v>
      </c>
      <c r="I26" s="25">
        <v>4800000</v>
      </c>
      <c r="J26" s="27">
        <v>0</v>
      </c>
      <c r="K26" s="27">
        <v>0</v>
      </c>
      <c r="L26" s="25">
        <v>4800000</v>
      </c>
      <c r="M26" s="25" t="s">
        <v>374</v>
      </c>
      <c r="N26" s="25"/>
      <c r="O26" s="25"/>
      <c r="P26" s="25"/>
      <c r="Q26" s="25" t="s">
        <v>374</v>
      </c>
      <c r="R26" s="25"/>
      <c r="S26" s="25"/>
      <c r="T26" s="25"/>
      <c r="U26" s="25"/>
      <c r="V26" s="25"/>
      <c r="W26" s="25"/>
      <c r="X26" s="25"/>
      <c r="Y26" s="25"/>
      <c r="Z26" s="25" t="s">
        <v>374</v>
      </c>
      <c r="AA26" s="30" t="s">
        <v>375</v>
      </c>
      <c r="AB26" s="9" t="s">
        <v>418</v>
      </c>
    </row>
    <row r="27" spans="1:256" ht="91.5" customHeight="1" x14ac:dyDescent="0.25">
      <c r="A27" s="23">
        <v>103</v>
      </c>
      <c r="B27" s="24" t="s">
        <v>390</v>
      </c>
      <c r="C27" s="24" t="s">
        <v>422</v>
      </c>
      <c r="D27" s="25">
        <v>6500000</v>
      </c>
      <c r="E27" s="26" t="s">
        <v>423</v>
      </c>
      <c r="F27" s="26" t="s">
        <v>411</v>
      </c>
      <c r="G27" s="26" t="s">
        <v>411</v>
      </c>
      <c r="H27" s="43" t="s">
        <v>373</v>
      </c>
      <c r="I27" s="25">
        <v>6500000</v>
      </c>
      <c r="J27" s="27">
        <v>0</v>
      </c>
      <c r="K27" s="27">
        <v>0</v>
      </c>
      <c r="L27" s="25">
        <v>6500000</v>
      </c>
      <c r="M27" s="25" t="s">
        <v>374</v>
      </c>
      <c r="N27" s="25"/>
      <c r="O27" s="25"/>
      <c r="P27" s="25"/>
      <c r="Q27" s="25" t="s">
        <v>374</v>
      </c>
      <c r="R27" s="25"/>
      <c r="S27" s="25"/>
      <c r="T27" s="25"/>
      <c r="U27" s="25"/>
      <c r="V27" s="25"/>
      <c r="W27" s="25"/>
      <c r="X27" s="25"/>
      <c r="Y27" s="25"/>
      <c r="Z27" s="25" t="s">
        <v>374</v>
      </c>
      <c r="AA27" s="30" t="s">
        <v>375</v>
      </c>
      <c r="AB27" s="9" t="s">
        <v>424</v>
      </c>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90.75" customHeight="1" x14ac:dyDescent="0.25">
      <c r="A28" s="31">
        <v>103</v>
      </c>
      <c r="B28" s="32" t="s">
        <v>117</v>
      </c>
      <c r="C28" s="32" t="s">
        <v>425</v>
      </c>
      <c r="D28" s="33">
        <v>18775000</v>
      </c>
      <c r="E28" s="34" t="s">
        <v>426</v>
      </c>
      <c r="F28" s="34" t="s">
        <v>427</v>
      </c>
      <c r="G28" s="34" t="s">
        <v>427</v>
      </c>
      <c r="H28" s="44" t="s">
        <v>373</v>
      </c>
      <c r="I28" s="33">
        <v>18757078</v>
      </c>
      <c r="J28" s="35">
        <v>0</v>
      </c>
      <c r="K28" s="35">
        <v>0</v>
      </c>
      <c r="L28" s="33">
        <v>18757078</v>
      </c>
      <c r="M28" s="33" t="s">
        <v>374</v>
      </c>
      <c r="N28" s="33"/>
      <c r="O28" s="33"/>
      <c r="P28" s="33"/>
      <c r="Q28" s="33" t="s">
        <v>374</v>
      </c>
      <c r="R28" s="33"/>
      <c r="S28" s="33"/>
      <c r="T28" s="33"/>
      <c r="U28" s="33"/>
      <c r="V28" s="33"/>
      <c r="W28" s="33"/>
      <c r="X28" s="33"/>
      <c r="Y28" s="33"/>
      <c r="Z28" s="33" t="s">
        <v>374</v>
      </c>
      <c r="AA28" s="39" t="s">
        <v>375</v>
      </c>
      <c r="AB28" s="9" t="s">
        <v>424</v>
      </c>
    </row>
    <row r="29" spans="1:256" ht="75" customHeight="1" x14ac:dyDescent="0.25">
      <c r="A29" s="18">
        <v>103</v>
      </c>
      <c r="B29" s="37" t="s">
        <v>117</v>
      </c>
      <c r="C29" s="37" t="s">
        <v>428</v>
      </c>
      <c r="D29" s="19">
        <v>9440000</v>
      </c>
      <c r="E29" s="38" t="s">
        <v>429</v>
      </c>
      <c r="F29" s="38" t="s">
        <v>411</v>
      </c>
      <c r="G29" s="38" t="s">
        <v>411</v>
      </c>
      <c r="H29" s="42" t="s">
        <v>373</v>
      </c>
      <c r="I29" s="19">
        <v>9411384</v>
      </c>
      <c r="J29" s="21">
        <v>0</v>
      </c>
      <c r="K29" s="21">
        <v>0</v>
      </c>
      <c r="L29" s="19">
        <v>9411384</v>
      </c>
      <c r="M29" s="19" t="s">
        <v>374</v>
      </c>
      <c r="N29" s="19"/>
      <c r="O29" s="19"/>
      <c r="P29" s="19"/>
      <c r="Q29" s="19" t="s">
        <v>374</v>
      </c>
      <c r="R29" s="19"/>
      <c r="S29" s="19"/>
      <c r="T29" s="19"/>
      <c r="U29" s="19"/>
      <c r="V29" s="19"/>
      <c r="W29" s="19"/>
      <c r="X29" s="19"/>
      <c r="Y29" s="19"/>
      <c r="Z29" s="19" t="s">
        <v>374</v>
      </c>
      <c r="AA29" s="22" t="s">
        <v>375</v>
      </c>
      <c r="AB29" s="9" t="s">
        <v>424</v>
      </c>
    </row>
    <row r="30" spans="1:256" s="5" customFormat="1" ht="17.25" customHeight="1" x14ac:dyDescent="0.25">
      <c r="A30" s="23"/>
      <c r="B30" s="24"/>
      <c r="C30" s="24" t="s">
        <v>72</v>
      </c>
      <c r="D30" s="25">
        <f>SUM(D8:D29)</f>
        <v>263611000</v>
      </c>
      <c r="E30" s="106"/>
      <c r="F30" s="26"/>
      <c r="G30" s="26"/>
      <c r="H30" s="40" t="s">
        <v>430</v>
      </c>
      <c r="I30" s="25">
        <f>SUM(I8:I29)</f>
        <v>263440924</v>
      </c>
      <c r="J30" s="25">
        <f t="shared" ref="J30:L30" si="0">SUM(J8:J29)</f>
        <v>0</v>
      </c>
      <c r="K30" s="25">
        <f t="shared" si="0"/>
        <v>0</v>
      </c>
      <c r="L30" s="25">
        <f t="shared" si="0"/>
        <v>263440924</v>
      </c>
      <c r="M30" s="25"/>
      <c r="N30" s="25"/>
      <c r="O30" s="25"/>
      <c r="P30" s="25"/>
      <c r="Q30" s="25"/>
      <c r="R30" s="25"/>
      <c r="S30" s="25"/>
      <c r="T30" s="25"/>
      <c r="U30" s="25"/>
      <c r="V30" s="25"/>
      <c r="W30" s="25"/>
      <c r="X30" s="25"/>
      <c r="Y30" s="25"/>
      <c r="Z30" s="25"/>
      <c r="AA30" s="30"/>
      <c r="AB30" s="16"/>
    </row>
    <row r="31" spans="1:256" s="5" customFormat="1" ht="21.75" customHeight="1" x14ac:dyDescent="0.25">
      <c r="A31" s="23"/>
      <c r="B31" s="24"/>
      <c r="C31" s="6"/>
      <c r="D31" s="25"/>
      <c r="E31" s="106"/>
      <c r="F31" s="26"/>
      <c r="G31" s="26"/>
      <c r="H31" s="52" t="s">
        <v>431</v>
      </c>
      <c r="I31" s="25"/>
      <c r="J31" s="25"/>
      <c r="K31" s="25"/>
      <c r="L31" s="25"/>
      <c r="M31" s="25"/>
      <c r="N31" s="25"/>
      <c r="O31" s="25"/>
      <c r="P31" s="25"/>
      <c r="Q31" s="25"/>
      <c r="R31" s="25"/>
      <c r="S31" s="25"/>
      <c r="T31" s="25"/>
      <c r="U31" s="25"/>
      <c r="V31" s="25"/>
      <c r="W31" s="25"/>
      <c r="X31" s="25"/>
      <c r="Y31" s="25"/>
      <c r="Z31" s="25"/>
      <c r="AA31" s="30"/>
      <c r="AB31" s="16"/>
    </row>
    <row r="32" spans="1:256" ht="92.25" customHeight="1" x14ac:dyDescent="0.25">
      <c r="A32" s="23">
        <v>103</v>
      </c>
      <c r="B32" s="24" t="s">
        <v>390</v>
      </c>
      <c r="C32" s="24" t="s">
        <v>432</v>
      </c>
      <c r="D32" s="25">
        <v>42905000</v>
      </c>
      <c r="E32" s="26" t="s">
        <v>433</v>
      </c>
      <c r="F32" s="41" t="s">
        <v>30</v>
      </c>
      <c r="G32" s="41" t="s">
        <v>30</v>
      </c>
      <c r="H32" s="43" t="s">
        <v>434</v>
      </c>
      <c r="I32" s="25">
        <v>37858084</v>
      </c>
      <c r="J32" s="27">
        <v>0</v>
      </c>
      <c r="K32" s="27">
        <v>0</v>
      </c>
      <c r="L32" s="25">
        <v>37858084</v>
      </c>
      <c r="M32" s="25" t="s">
        <v>374</v>
      </c>
      <c r="N32" s="25"/>
      <c r="O32" s="25"/>
      <c r="P32" s="25"/>
      <c r="Q32" s="25" t="s">
        <v>374</v>
      </c>
      <c r="R32" s="25"/>
      <c r="S32" s="25"/>
      <c r="T32" s="25"/>
      <c r="U32" s="25"/>
      <c r="V32" s="25"/>
      <c r="W32" s="25"/>
      <c r="X32" s="25"/>
      <c r="Y32" s="25"/>
      <c r="Z32" s="25" t="s">
        <v>374</v>
      </c>
      <c r="AA32" s="30" t="s">
        <v>435</v>
      </c>
      <c r="AB32" s="9" t="s">
        <v>376</v>
      </c>
    </row>
    <row r="33" spans="1:256" ht="105" customHeight="1" x14ac:dyDescent="0.25">
      <c r="A33" s="23">
        <v>103</v>
      </c>
      <c r="B33" s="24" t="s">
        <v>404</v>
      </c>
      <c r="C33" s="24" t="s">
        <v>436</v>
      </c>
      <c r="D33" s="25">
        <v>2878000</v>
      </c>
      <c r="E33" s="26" t="s">
        <v>437</v>
      </c>
      <c r="F33" s="26" t="s">
        <v>438</v>
      </c>
      <c r="G33" s="26" t="s">
        <v>438</v>
      </c>
      <c r="H33" s="43" t="s">
        <v>434</v>
      </c>
      <c r="I33" s="25">
        <v>2878000</v>
      </c>
      <c r="J33" s="27">
        <v>0</v>
      </c>
      <c r="K33" s="27">
        <v>0</v>
      </c>
      <c r="L33" s="25">
        <v>2878000</v>
      </c>
      <c r="M33" s="25" t="s">
        <v>374</v>
      </c>
      <c r="N33" s="25"/>
      <c r="O33" s="25"/>
      <c r="P33" s="25"/>
      <c r="Q33" s="25" t="s">
        <v>374</v>
      </c>
      <c r="R33" s="25"/>
      <c r="S33" s="25"/>
      <c r="T33" s="25"/>
      <c r="U33" s="25"/>
      <c r="V33" s="25"/>
      <c r="W33" s="25"/>
      <c r="X33" s="25"/>
      <c r="Y33" s="25"/>
      <c r="Z33" s="25" t="s">
        <v>374</v>
      </c>
      <c r="AA33" s="30" t="s">
        <v>439</v>
      </c>
      <c r="AB33" s="9" t="s">
        <v>376</v>
      </c>
    </row>
    <row r="34" spans="1:256" ht="111" customHeight="1" x14ac:dyDescent="0.25">
      <c r="A34" s="23">
        <v>103</v>
      </c>
      <c r="B34" s="24" t="s">
        <v>404</v>
      </c>
      <c r="C34" s="24" t="s">
        <v>440</v>
      </c>
      <c r="D34" s="25">
        <v>3231000</v>
      </c>
      <c r="E34" s="26" t="s">
        <v>441</v>
      </c>
      <c r="F34" s="26" t="s">
        <v>438</v>
      </c>
      <c r="G34" s="26" t="s">
        <v>438</v>
      </c>
      <c r="H34" s="43" t="s">
        <v>434</v>
      </c>
      <c r="I34" s="25">
        <v>3231000</v>
      </c>
      <c r="J34" s="27">
        <v>0</v>
      </c>
      <c r="K34" s="27">
        <v>0</v>
      </c>
      <c r="L34" s="25">
        <v>3231000</v>
      </c>
      <c r="M34" s="25" t="s">
        <v>374</v>
      </c>
      <c r="N34" s="25"/>
      <c r="O34" s="25"/>
      <c r="P34" s="25"/>
      <c r="Q34" s="25" t="s">
        <v>374</v>
      </c>
      <c r="R34" s="25"/>
      <c r="S34" s="25"/>
      <c r="T34" s="25"/>
      <c r="U34" s="25"/>
      <c r="V34" s="25"/>
      <c r="W34" s="25"/>
      <c r="X34" s="25"/>
      <c r="Y34" s="25"/>
      <c r="Z34" s="25" t="s">
        <v>374</v>
      </c>
      <c r="AA34" s="30" t="s">
        <v>439</v>
      </c>
      <c r="AB34" s="9" t="s">
        <v>376</v>
      </c>
    </row>
    <row r="35" spans="1:256" ht="75.75" customHeight="1" x14ac:dyDescent="0.25">
      <c r="A35" s="23">
        <v>103</v>
      </c>
      <c r="B35" s="24" t="s">
        <v>390</v>
      </c>
      <c r="C35" s="24" t="s">
        <v>442</v>
      </c>
      <c r="D35" s="25">
        <v>1800000</v>
      </c>
      <c r="E35" s="26" t="s">
        <v>402</v>
      </c>
      <c r="F35" s="26" t="s">
        <v>380</v>
      </c>
      <c r="G35" s="26" t="s">
        <v>380</v>
      </c>
      <c r="H35" s="43" t="s">
        <v>434</v>
      </c>
      <c r="I35" s="25">
        <v>1800000</v>
      </c>
      <c r="J35" s="27">
        <v>0</v>
      </c>
      <c r="K35" s="27">
        <v>0</v>
      </c>
      <c r="L35" s="25">
        <v>1800000</v>
      </c>
      <c r="M35" s="25" t="s">
        <v>374</v>
      </c>
      <c r="N35" s="25"/>
      <c r="O35" s="25"/>
      <c r="P35" s="25"/>
      <c r="Q35" s="25" t="s">
        <v>374</v>
      </c>
      <c r="R35" s="25"/>
      <c r="S35" s="25"/>
      <c r="T35" s="25"/>
      <c r="U35" s="25"/>
      <c r="V35" s="25"/>
      <c r="W35" s="25"/>
      <c r="X35" s="25"/>
      <c r="Y35" s="25"/>
      <c r="Z35" s="25" t="s">
        <v>374</v>
      </c>
      <c r="AA35" s="30" t="s">
        <v>375</v>
      </c>
      <c r="AB35" s="9" t="s">
        <v>381</v>
      </c>
    </row>
    <row r="36" spans="1:256" ht="72.75" customHeight="1" x14ac:dyDescent="0.25">
      <c r="A36" s="23">
        <v>103</v>
      </c>
      <c r="B36" s="24" t="s">
        <v>269</v>
      </c>
      <c r="C36" s="24" t="s">
        <v>443</v>
      </c>
      <c r="D36" s="25">
        <v>530000</v>
      </c>
      <c r="E36" s="26" t="s">
        <v>444</v>
      </c>
      <c r="F36" s="26" t="s">
        <v>380</v>
      </c>
      <c r="G36" s="26" t="s">
        <v>380</v>
      </c>
      <c r="H36" s="43" t="s">
        <v>434</v>
      </c>
      <c r="I36" s="25">
        <v>530000</v>
      </c>
      <c r="J36" s="27">
        <v>0</v>
      </c>
      <c r="K36" s="27">
        <v>0</v>
      </c>
      <c r="L36" s="25">
        <v>530000</v>
      </c>
      <c r="M36" s="25" t="s">
        <v>374</v>
      </c>
      <c r="N36" s="25"/>
      <c r="O36" s="25"/>
      <c r="P36" s="25"/>
      <c r="Q36" s="25" t="s">
        <v>374</v>
      </c>
      <c r="R36" s="25"/>
      <c r="S36" s="25"/>
      <c r="T36" s="25"/>
      <c r="U36" s="25"/>
      <c r="V36" s="25"/>
      <c r="W36" s="25"/>
      <c r="X36" s="25"/>
      <c r="Y36" s="25"/>
      <c r="Z36" s="25" t="s">
        <v>374</v>
      </c>
      <c r="AA36" s="30" t="s">
        <v>375</v>
      </c>
      <c r="AB36" s="9" t="s">
        <v>381</v>
      </c>
    </row>
    <row r="37" spans="1:256" s="10" customFormat="1" ht="86.25" customHeight="1" x14ac:dyDescent="0.25">
      <c r="A37" s="23">
        <v>103</v>
      </c>
      <c r="B37" s="24" t="s">
        <v>445</v>
      </c>
      <c r="C37" s="24" t="s">
        <v>446</v>
      </c>
      <c r="D37" s="25">
        <v>9190000</v>
      </c>
      <c r="E37" s="26" t="s">
        <v>447</v>
      </c>
      <c r="F37" s="26" t="s">
        <v>411</v>
      </c>
      <c r="G37" s="26" t="s">
        <v>411</v>
      </c>
      <c r="H37" s="43" t="s">
        <v>434</v>
      </c>
      <c r="I37" s="25">
        <v>9190000</v>
      </c>
      <c r="J37" s="27">
        <v>0</v>
      </c>
      <c r="K37" s="27">
        <v>0</v>
      </c>
      <c r="L37" s="25">
        <v>9190000</v>
      </c>
      <c r="M37" s="25" t="s">
        <v>374</v>
      </c>
      <c r="N37" s="25"/>
      <c r="O37" s="25"/>
      <c r="P37" s="25"/>
      <c r="Q37" s="25" t="s">
        <v>374</v>
      </c>
      <c r="R37" s="25"/>
      <c r="S37" s="25"/>
      <c r="T37" s="25"/>
      <c r="U37" s="25"/>
      <c r="V37" s="25"/>
      <c r="W37" s="25"/>
      <c r="X37" s="25"/>
      <c r="Y37" s="25"/>
      <c r="Z37" s="25" t="s">
        <v>374</v>
      </c>
      <c r="AA37" s="30" t="s">
        <v>375</v>
      </c>
      <c r="AB37" s="9" t="s">
        <v>408</v>
      </c>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71.25" x14ac:dyDescent="0.25">
      <c r="A38" s="31">
        <v>103</v>
      </c>
      <c r="B38" s="32" t="s">
        <v>448</v>
      </c>
      <c r="C38" s="32" t="s">
        <v>449</v>
      </c>
      <c r="D38" s="33">
        <v>1830000</v>
      </c>
      <c r="E38" s="34" t="s">
        <v>450</v>
      </c>
      <c r="F38" s="34" t="s">
        <v>407</v>
      </c>
      <c r="G38" s="34" t="s">
        <v>407</v>
      </c>
      <c r="H38" s="44" t="s">
        <v>434</v>
      </c>
      <c r="I38" s="33">
        <v>1830000</v>
      </c>
      <c r="J38" s="35">
        <v>0</v>
      </c>
      <c r="K38" s="35">
        <v>0</v>
      </c>
      <c r="L38" s="33">
        <v>1830000</v>
      </c>
      <c r="M38" s="33" t="s">
        <v>374</v>
      </c>
      <c r="N38" s="33"/>
      <c r="O38" s="33"/>
      <c r="P38" s="33"/>
      <c r="Q38" s="33" t="s">
        <v>374</v>
      </c>
      <c r="R38" s="33"/>
      <c r="S38" s="33"/>
      <c r="T38" s="33"/>
      <c r="U38" s="33"/>
      <c r="V38" s="33"/>
      <c r="W38" s="33"/>
      <c r="X38" s="33"/>
      <c r="Y38" s="33"/>
      <c r="Z38" s="33" t="s">
        <v>374</v>
      </c>
      <c r="AA38" s="39" t="s">
        <v>375</v>
      </c>
      <c r="AB38" s="9" t="s">
        <v>408</v>
      </c>
    </row>
    <row r="39" spans="1:256" ht="84" customHeight="1" x14ac:dyDescent="0.25">
      <c r="A39" s="18">
        <v>103</v>
      </c>
      <c r="B39" s="37" t="s">
        <v>448</v>
      </c>
      <c r="C39" s="37" t="s">
        <v>451</v>
      </c>
      <c r="D39" s="19">
        <v>3770000</v>
      </c>
      <c r="E39" s="38" t="s">
        <v>452</v>
      </c>
      <c r="F39" s="38" t="s">
        <v>407</v>
      </c>
      <c r="G39" s="38" t="s">
        <v>407</v>
      </c>
      <c r="H39" s="42" t="s">
        <v>434</v>
      </c>
      <c r="I39" s="19">
        <v>3770000</v>
      </c>
      <c r="J39" s="21">
        <v>0</v>
      </c>
      <c r="K39" s="21">
        <v>0</v>
      </c>
      <c r="L39" s="19">
        <v>3770000</v>
      </c>
      <c r="M39" s="19" t="s">
        <v>374</v>
      </c>
      <c r="N39" s="19"/>
      <c r="O39" s="19"/>
      <c r="P39" s="19"/>
      <c r="Q39" s="19" t="s">
        <v>374</v>
      </c>
      <c r="R39" s="19"/>
      <c r="S39" s="19"/>
      <c r="T39" s="19"/>
      <c r="U39" s="19"/>
      <c r="V39" s="19"/>
      <c r="W39" s="19"/>
      <c r="X39" s="19"/>
      <c r="Y39" s="19"/>
      <c r="Z39" s="19" t="s">
        <v>374</v>
      </c>
      <c r="AA39" s="22" t="s">
        <v>375</v>
      </c>
      <c r="AB39" s="9" t="s">
        <v>408</v>
      </c>
    </row>
    <row r="40" spans="1:256" ht="96.75" customHeight="1" x14ac:dyDescent="0.25">
      <c r="A40" s="23">
        <v>103</v>
      </c>
      <c r="B40" s="24" t="s">
        <v>445</v>
      </c>
      <c r="C40" s="24" t="s">
        <v>453</v>
      </c>
      <c r="D40" s="25">
        <v>7330000</v>
      </c>
      <c r="E40" s="26" t="s">
        <v>454</v>
      </c>
      <c r="F40" s="26" t="s">
        <v>455</v>
      </c>
      <c r="G40" s="26" t="s">
        <v>455</v>
      </c>
      <c r="H40" s="43" t="s">
        <v>434</v>
      </c>
      <c r="I40" s="25">
        <v>7330000</v>
      </c>
      <c r="J40" s="27">
        <v>0</v>
      </c>
      <c r="K40" s="27">
        <v>0</v>
      </c>
      <c r="L40" s="25">
        <v>7330000</v>
      </c>
      <c r="M40" s="25" t="s">
        <v>374</v>
      </c>
      <c r="N40" s="25"/>
      <c r="O40" s="25"/>
      <c r="P40" s="25"/>
      <c r="Q40" s="25" t="s">
        <v>374</v>
      </c>
      <c r="R40" s="25"/>
      <c r="S40" s="25"/>
      <c r="T40" s="25"/>
      <c r="U40" s="25"/>
      <c r="V40" s="25"/>
      <c r="W40" s="25"/>
      <c r="X40" s="25"/>
      <c r="Y40" s="25"/>
      <c r="Z40" s="25" t="s">
        <v>374</v>
      </c>
      <c r="AA40" s="30" t="s">
        <v>375</v>
      </c>
      <c r="AB40" s="9" t="s">
        <v>408</v>
      </c>
    </row>
    <row r="41" spans="1:256" ht="96.75" customHeight="1" x14ac:dyDescent="0.25">
      <c r="A41" s="23">
        <v>103</v>
      </c>
      <c r="B41" s="24" t="s">
        <v>445</v>
      </c>
      <c r="C41" s="24" t="s">
        <v>456</v>
      </c>
      <c r="D41" s="25">
        <v>3060000</v>
      </c>
      <c r="E41" s="26" t="s">
        <v>457</v>
      </c>
      <c r="F41" s="26" t="s">
        <v>411</v>
      </c>
      <c r="G41" s="26" t="s">
        <v>411</v>
      </c>
      <c r="H41" s="43" t="s">
        <v>434</v>
      </c>
      <c r="I41" s="25">
        <v>3060000</v>
      </c>
      <c r="J41" s="27">
        <v>0</v>
      </c>
      <c r="K41" s="27">
        <v>0</v>
      </c>
      <c r="L41" s="25">
        <v>3060000</v>
      </c>
      <c r="M41" s="25" t="s">
        <v>374</v>
      </c>
      <c r="N41" s="25"/>
      <c r="O41" s="25"/>
      <c r="P41" s="25"/>
      <c r="Q41" s="25" t="s">
        <v>374</v>
      </c>
      <c r="R41" s="25"/>
      <c r="S41" s="25"/>
      <c r="T41" s="25"/>
      <c r="U41" s="25"/>
      <c r="V41" s="25"/>
      <c r="W41" s="25"/>
      <c r="X41" s="25"/>
      <c r="Y41" s="25"/>
      <c r="Z41" s="25" t="s">
        <v>374</v>
      </c>
      <c r="AA41" s="30" t="s">
        <v>375</v>
      </c>
      <c r="AB41" s="9" t="s">
        <v>408</v>
      </c>
    </row>
    <row r="42" spans="1:256" s="10" customFormat="1" ht="96.75" customHeight="1" x14ac:dyDescent="0.25">
      <c r="A42" s="23">
        <v>103</v>
      </c>
      <c r="B42" s="24" t="s">
        <v>419</v>
      </c>
      <c r="C42" s="24" t="s">
        <v>458</v>
      </c>
      <c r="D42" s="25">
        <v>5650000</v>
      </c>
      <c r="E42" s="26" t="s">
        <v>459</v>
      </c>
      <c r="F42" s="26" t="s">
        <v>411</v>
      </c>
      <c r="G42" s="26" t="s">
        <v>411</v>
      </c>
      <c r="H42" s="43" t="s">
        <v>434</v>
      </c>
      <c r="I42" s="25">
        <v>5649906</v>
      </c>
      <c r="J42" s="27">
        <v>0</v>
      </c>
      <c r="K42" s="27">
        <v>0</v>
      </c>
      <c r="L42" s="25">
        <v>5649906</v>
      </c>
      <c r="M42" s="25" t="s">
        <v>374</v>
      </c>
      <c r="N42" s="25"/>
      <c r="O42" s="25"/>
      <c r="P42" s="25"/>
      <c r="Q42" s="25" t="s">
        <v>374</v>
      </c>
      <c r="R42" s="25"/>
      <c r="S42" s="25"/>
      <c r="T42" s="25"/>
      <c r="U42" s="25"/>
      <c r="V42" s="25"/>
      <c r="W42" s="25"/>
      <c r="X42" s="25"/>
      <c r="Y42" s="25"/>
      <c r="Z42" s="25" t="s">
        <v>374</v>
      </c>
      <c r="AA42" s="30" t="s">
        <v>375</v>
      </c>
      <c r="AB42" s="9" t="s">
        <v>418</v>
      </c>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s="10" customFormat="1" ht="96.75" customHeight="1" x14ac:dyDescent="0.25">
      <c r="A43" s="23">
        <v>103</v>
      </c>
      <c r="B43" s="24" t="s">
        <v>404</v>
      </c>
      <c r="C43" s="24" t="s">
        <v>460</v>
      </c>
      <c r="D43" s="25">
        <v>5320000</v>
      </c>
      <c r="E43" s="26" t="s">
        <v>461</v>
      </c>
      <c r="F43" s="26" t="s">
        <v>411</v>
      </c>
      <c r="G43" s="26" t="s">
        <v>411</v>
      </c>
      <c r="H43" s="43" t="s">
        <v>434</v>
      </c>
      <c r="I43" s="25">
        <v>5320000</v>
      </c>
      <c r="J43" s="27">
        <v>0</v>
      </c>
      <c r="K43" s="27">
        <v>0</v>
      </c>
      <c r="L43" s="25">
        <v>5320000</v>
      </c>
      <c r="M43" s="25" t="s">
        <v>374</v>
      </c>
      <c r="N43" s="25"/>
      <c r="O43" s="25"/>
      <c r="P43" s="25"/>
      <c r="Q43" s="25" t="s">
        <v>374</v>
      </c>
      <c r="R43" s="25"/>
      <c r="S43" s="25"/>
      <c r="T43" s="25"/>
      <c r="U43" s="25"/>
      <c r="V43" s="25"/>
      <c r="W43" s="25"/>
      <c r="X43" s="25"/>
      <c r="Y43" s="25"/>
      <c r="Z43" s="25" t="s">
        <v>374</v>
      </c>
      <c r="AA43" s="30" t="s">
        <v>375</v>
      </c>
      <c r="AB43" s="9" t="s">
        <v>418</v>
      </c>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s="10" customFormat="1" ht="96.75" customHeight="1" x14ac:dyDescent="0.25">
      <c r="A44" s="23">
        <v>103</v>
      </c>
      <c r="B44" s="24" t="s">
        <v>462</v>
      </c>
      <c r="C44" s="24" t="s">
        <v>463</v>
      </c>
      <c r="D44" s="25">
        <v>900000</v>
      </c>
      <c r="E44" s="26" t="s">
        <v>464</v>
      </c>
      <c r="F44" s="26" t="s">
        <v>411</v>
      </c>
      <c r="G44" s="26" t="s">
        <v>411</v>
      </c>
      <c r="H44" s="43" t="s">
        <v>434</v>
      </c>
      <c r="I44" s="25">
        <v>613217</v>
      </c>
      <c r="J44" s="27">
        <v>0</v>
      </c>
      <c r="K44" s="27">
        <v>0</v>
      </c>
      <c r="L44" s="25">
        <v>613217</v>
      </c>
      <c r="M44" s="25" t="s">
        <v>374</v>
      </c>
      <c r="N44" s="25"/>
      <c r="O44" s="25"/>
      <c r="P44" s="25"/>
      <c r="Q44" s="25" t="s">
        <v>374</v>
      </c>
      <c r="R44" s="25"/>
      <c r="S44" s="25"/>
      <c r="T44" s="25"/>
      <c r="U44" s="25"/>
      <c r="V44" s="25"/>
      <c r="W44" s="25"/>
      <c r="X44" s="25"/>
      <c r="Y44" s="25"/>
      <c r="Z44" s="25" t="s">
        <v>374</v>
      </c>
      <c r="AA44" s="30" t="s">
        <v>375</v>
      </c>
      <c r="AB44" s="9" t="s">
        <v>418</v>
      </c>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s="10" customFormat="1" ht="77.25" customHeight="1" x14ac:dyDescent="0.25">
      <c r="A45" s="23">
        <v>103</v>
      </c>
      <c r="B45" s="24" t="s">
        <v>465</v>
      </c>
      <c r="C45" s="24" t="s">
        <v>466</v>
      </c>
      <c r="D45" s="25">
        <v>8020000</v>
      </c>
      <c r="E45" s="26" t="s">
        <v>467</v>
      </c>
      <c r="F45" s="26" t="s">
        <v>411</v>
      </c>
      <c r="G45" s="26" t="s">
        <v>411</v>
      </c>
      <c r="H45" s="43" t="s">
        <v>434</v>
      </c>
      <c r="I45" s="25">
        <v>8020000</v>
      </c>
      <c r="J45" s="27">
        <v>0</v>
      </c>
      <c r="K45" s="27">
        <v>0</v>
      </c>
      <c r="L45" s="25">
        <v>8020000</v>
      </c>
      <c r="M45" s="25" t="s">
        <v>374</v>
      </c>
      <c r="N45" s="25"/>
      <c r="O45" s="25"/>
      <c r="P45" s="25"/>
      <c r="Q45" s="25" t="s">
        <v>374</v>
      </c>
      <c r="R45" s="25"/>
      <c r="S45" s="25"/>
      <c r="T45" s="25"/>
      <c r="U45" s="25"/>
      <c r="V45" s="25"/>
      <c r="W45" s="25"/>
      <c r="X45" s="25"/>
      <c r="Y45" s="25"/>
      <c r="Z45" s="25" t="s">
        <v>374</v>
      </c>
      <c r="AA45" s="30" t="s">
        <v>375</v>
      </c>
      <c r="AB45" s="9" t="s">
        <v>418</v>
      </c>
    </row>
    <row r="46" spans="1:256" s="10" customFormat="1" ht="78" customHeight="1" x14ac:dyDescent="0.25">
      <c r="A46" s="31">
        <v>103</v>
      </c>
      <c r="B46" s="32" t="s">
        <v>445</v>
      </c>
      <c r="C46" s="32" t="s">
        <v>468</v>
      </c>
      <c r="D46" s="33">
        <v>2940000</v>
      </c>
      <c r="E46" s="34" t="s">
        <v>469</v>
      </c>
      <c r="F46" s="34" t="s">
        <v>438</v>
      </c>
      <c r="G46" s="34" t="s">
        <v>438</v>
      </c>
      <c r="H46" s="44" t="s">
        <v>434</v>
      </c>
      <c r="I46" s="33">
        <v>2940000</v>
      </c>
      <c r="J46" s="35">
        <v>0</v>
      </c>
      <c r="K46" s="35">
        <v>0</v>
      </c>
      <c r="L46" s="33">
        <v>2940000</v>
      </c>
      <c r="M46" s="33" t="s">
        <v>374</v>
      </c>
      <c r="N46" s="33"/>
      <c r="O46" s="33"/>
      <c r="P46" s="33"/>
      <c r="Q46" s="33" t="s">
        <v>374</v>
      </c>
      <c r="R46" s="33"/>
      <c r="S46" s="33"/>
      <c r="T46" s="33"/>
      <c r="U46" s="33"/>
      <c r="V46" s="33"/>
      <c r="W46" s="33"/>
      <c r="X46" s="33"/>
      <c r="Y46" s="33"/>
      <c r="Z46" s="33" t="s">
        <v>374</v>
      </c>
      <c r="AA46" s="39" t="s">
        <v>375</v>
      </c>
      <c r="AB46" s="9" t="s">
        <v>470</v>
      </c>
    </row>
    <row r="47" spans="1:256" s="10" customFormat="1" ht="97.5" customHeight="1" x14ac:dyDescent="0.25">
      <c r="A47" s="18">
        <v>103</v>
      </c>
      <c r="B47" s="37" t="s">
        <v>465</v>
      </c>
      <c r="C47" s="37" t="s">
        <v>471</v>
      </c>
      <c r="D47" s="19">
        <v>7450000</v>
      </c>
      <c r="E47" s="38" t="s">
        <v>472</v>
      </c>
      <c r="F47" s="38" t="s">
        <v>411</v>
      </c>
      <c r="G47" s="38" t="s">
        <v>411</v>
      </c>
      <c r="H47" s="42" t="s">
        <v>434</v>
      </c>
      <c r="I47" s="19">
        <v>7450000</v>
      </c>
      <c r="J47" s="21">
        <v>0</v>
      </c>
      <c r="K47" s="21">
        <v>0</v>
      </c>
      <c r="L47" s="19">
        <v>7450000</v>
      </c>
      <c r="M47" s="19" t="s">
        <v>374</v>
      </c>
      <c r="N47" s="19"/>
      <c r="O47" s="19"/>
      <c r="P47" s="19"/>
      <c r="Q47" s="19" t="s">
        <v>374</v>
      </c>
      <c r="R47" s="19"/>
      <c r="S47" s="19"/>
      <c r="T47" s="19"/>
      <c r="U47" s="19"/>
      <c r="V47" s="19"/>
      <c r="W47" s="19"/>
      <c r="X47" s="19"/>
      <c r="Y47" s="19"/>
      <c r="Z47" s="19" t="s">
        <v>374</v>
      </c>
      <c r="AA47" s="22" t="s">
        <v>375</v>
      </c>
      <c r="AB47" s="9" t="s">
        <v>470</v>
      </c>
    </row>
    <row r="48" spans="1:256" ht="97.5" customHeight="1" x14ac:dyDescent="0.25">
      <c r="A48" s="23">
        <v>103</v>
      </c>
      <c r="B48" s="24" t="s">
        <v>465</v>
      </c>
      <c r="C48" s="24" t="s">
        <v>473</v>
      </c>
      <c r="D48" s="25">
        <v>695000</v>
      </c>
      <c r="E48" s="26" t="s">
        <v>457</v>
      </c>
      <c r="F48" s="26" t="s">
        <v>438</v>
      </c>
      <c r="G48" s="26" t="s">
        <v>438</v>
      </c>
      <c r="H48" s="43" t="s">
        <v>434</v>
      </c>
      <c r="I48" s="25">
        <v>695000</v>
      </c>
      <c r="J48" s="27">
        <v>0</v>
      </c>
      <c r="K48" s="27">
        <v>0</v>
      </c>
      <c r="L48" s="25">
        <v>695000</v>
      </c>
      <c r="M48" s="25" t="s">
        <v>374</v>
      </c>
      <c r="N48" s="25"/>
      <c r="O48" s="25"/>
      <c r="P48" s="25"/>
      <c r="Q48" s="25" t="s">
        <v>374</v>
      </c>
      <c r="R48" s="25"/>
      <c r="S48" s="25"/>
      <c r="T48" s="25"/>
      <c r="U48" s="25"/>
      <c r="V48" s="25"/>
      <c r="W48" s="25"/>
      <c r="X48" s="25"/>
      <c r="Y48" s="25"/>
      <c r="Z48" s="25" t="s">
        <v>374</v>
      </c>
      <c r="AA48" s="30" t="s">
        <v>375</v>
      </c>
      <c r="AB48" s="9" t="s">
        <v>470</v>
      </c>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91.5" customHeight="1" x14ac:dyDescent="0.25">
      <c r="A49" s="23">
        <v>103</v>
      </c>
      <c r="B49" s="24" t="s">
        <v>321</v>
      </c>
      <c r="C49" s="24" t="s">
        <v>474</v>
      </c>
      <c r="D49" s="25">
        <v>2830000</v>
      </c>
      <c r="E49" s="26" t="s">
        <v>469</v>
      </c>
      <c r="F49" s="26" t="s">
        <v>438</v>
      </c>
      <c r="G49" s="26" t="s">
        <v>438</v>
      </c>
      <c r="H49" s="43" t="s">
        <v>434</v>
      </c>
      <c r="I49" s="25">
        <v>2830000</v>
      </c>
      <c r="J49" s="27">
        <v>0</v>
      </c>
      <c r="K49" s="27">
        <v>0</v>
      </c>
      <c r="L49" s="25">
        <v>2830000</v>
      </c>
      <c r="M49" s="25" t="s">
        <v>374</v>
      </c>
      <c r="N49" s="25"/>
      <c r="O49" s="25"/>
      <c r="P49" s="25"/>
      <c r="Q49" s="25" t="s">
        <v>374</v>
      </c>
      <c r="R49" s="25"/>
      <c r="S49" s="25"/>
      <c r="T49" s="25"/>
      <c r="U49" s="25"/>
      <c r="V49" s="25"/>
      <c r="W49" s="25"/>
      <c r="X49" s="25"/>
      <c r="Y49" s="25"/>
      <c r="Z49" s="25" t="s">
        <v>374</v>
      </c>
      <c r="AA49" s="30" t="s">
        <v>375</v>
      </c>
      <c r="AB49" s="9" t="s">
        <v>470</v>
      </c>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ht="91.5" customHeight="1" x14ac:dyDescent="0.25">
      <c r="A50" s="23">
        <v>103</v>
      </c>
      <c r="B50" s="24" t="s">
        <v>321</v>
      </c>
      <c r="C50" s="24" t="s">
        <v>475</v>
      </c>
      <c r="D50" s="25">
        <v>3320000</v>
      </c>
      <c r="E50" s="26" t="s">
        <v>476</v>
      </c>
      <c r="F50" s="26" t="s">
        <v>411</v>
      </c>
      <c r="G50" s="26" t="s">
        <v>411</v>
      </c>
      <c r="H50" s="43" t="s">
        <v>434</v>
      </c>
      <c r="I50" s="25">
        <v>3320000</v>
      </c>
      <c r="J50" s="27">
        <v>0</v>
      </c>
      <c r="K50" s="27">
        <v>0</v>
      </c>
      <c r="L50" s="25">
        <v>3320000</v>
      </c>
      <c r="M50" s="25" t="s">
        <v>374</v>
      </c>
      <c r="N50" s="25"/>
      <c r="O50" s="25"/>
      <c r="P50" s="25"/>
      <c r="Q50" s="25" t="s">
        <v>374</v>
      </c>
      <c r="R50" s="25"/>
      <c r="S50" s="25"/>
      <c r="T50" s="25"/>
      <c r="U50" s="25"/>
      <c r="V50" s="25"/>
      <c r="W50" s="25"/>
      <c r="X50" s="25"/>
      <c r="Y50" s="25"/>
      <c r="Z50" s="25" t="s">
        <v>374</v>
      </c>
      <c r="AA50" s="30" t="s">
        <v>375</v>
      </c>
      <c r="AB50" s="9" t="s">
        <v>424</v>
      </c>
    </row>
    <row r="51" spans="1:256" ht="91.5" customHeight="1" x14ac:dyDescent="0.25">
      <c r="A51" s="23">
        <v>103</v>
      </c>
      <c r="B51" s="24" t="s">
        <v>445</v>
      </c>
      <c r="C51" s="24" t="s">
        <v>477</v>
      </c>
      <c r="D51" s="25">
        <v>4270000</v>
      </c>
      <c r="E51" s="26" t="s">
        <v>478</v>
      </c>
      <c r="F51" s="26" t="s">
        <v>411</v>
      </c>
      <c r="G51" s="26" t="s">
        <v>411</v>
      </c>
      <c r="H51" s="43" t="s">
        <v>434</v>
      </c>
      <c r="I51" s="25">
        <v>4270000</v>
      </c>
      <c r="J51" s="27">
        <v>0</v>
      </c>
      <c r="K51" s="27">
        <v>0</v>
      </c>
      <c r="L51" s="25">
        <v>4270000</v>
      </c>
      <c r="M51" s="25" t="s">
        <v>374</v>
      </c>
      <c r="N51" s="25"/>
      <c r="O51" s="25"/>
      <c r="P51" s="25"/>
      <c r="Q51" s="25" t="s">
        <v>374</v>
      </c>
      <c r="R51" s="25"/>
      <c r="S51" s="25"/>
      <c r="T51" s="25"/>
      <c r="U51" s="25"/>
      <c r="V51" s="25"/>
      <c r="W51" s="25"/>
      <c r="X51" s="25"/>
      <c r="Y51" s="25"/>
      <c r="Z51" s="25" t="s">
        <v>374</v>
      </c>
      <c r="AA51" s="30" t="s">
        <v>375</v>
      </c>
      <c r="AB51" s="9" t="s">
        <v>424</v>
      </c>
    </row>
    <row r="52" spans="1:256" ht="91.5" customHeight="1" x14ac:dyDescent="0.25">
      <c r="A52" s="23">
        <v>103</v>
      </c>
      <c r="B52" s="24" t="s">
        <v>260</v>
      </c>
      <c r="C52" s="24" t="s">
        <v>479</v>
      </c>
      <c r="D52" s="25">
        <v>2560000</v>
      </c>
      <c r="E52" s="26" t="s">
        <v>478</v>
      </c>
      <c r="F52" s="26" t="s">
        <v>427</v>
      </c>
      <c r="G52" s="26" t="s">
        <v>427</v>
      </c>
      <c r="H52" s="43" t="s">
        <v>434</v>
      </c>
      <c r="I52" s="25">
        <v>2560000</v>
      </c>
      <c r="J52" s="27">
        <v>0</v>
      </c>
      <c r="K52" s="27">
        <v>0</v>
      </c>
      <c r="L52" s="25">
        <v>2560000</v>
      </c>
      <c r="M52" s="25" t="s">
        <v>374</v>
      </c>
      <c r="N52" s="25"/>
      <c r="O52" s="25"/>
      <c r="P52" s="25"/>
      <c r="Q52" s="25" t="s">
        <v>374</v>
      </c>
      <c r="R52" s="25"/>
      <c r="S52" s="25"/>
      <c r="T52" s="25"/>
      <c r="U52" s="25"/>
      <c r="V52" s="25"/>
      <c r="W52" s="25"/>
      <c r="X52" s="25"/>
      <c r="Y52" s="25"/>
      <c r="Z52" s="25" t="s">
        <v>374</v>
      </c>
      <c r="AA52" s="30" t="s">
        <v>375</v>
      </c>
      <c r="AB52" s="9" t="s">
        <v>424</v>
      </c>
    </row>
    <row r="53" spans="1:256" ht="91.5" customHeight="1" x14ac:dyDescent="0.25">
      <c r="A53" s="23">
        <v>103</v>
      </c>
      <c r="B53" s="24" t="s">
        <v>260</v>
      </c>
      <c r="C53" s="24" t="s">
        <v>480</v>
      </c>
      <c r="D53" s="25">
        <v>1280000</v>
      </c>
      <c r="E53" s="26" t="s">
        <v>481</v>
      </c>
      <c r="F53" s="26" t="s">
        <v>411</v>
      </c>
      <c r="G53" s="26" t="s">
        <v>411</v>
      </c>
      <c r="H53" s="43" t="s">
        <v>434</v>
      </c>
      <c r="I53" s="25">
        <v>1280000</v>
      </c>
      <c r="J53" s="27">
        <v>0</v>
      </c>
      <c r="K53" s="27">
        <v>0</v>
      </c>
      <c r="L53" s="25">
        <v>1280000</v>
      </c>
      <c r="M53" s="25" t="s">
        <v>374</v>
      </c>
      <c r="N53" s="25"/>
      <c r="O53" s="25"/>
      <c r="P53" s="25"/>
      <c r="Q53" s="25" t="s">
        <v>374</v>
      </c>
      <c r="R53" s="25"/>
      <c r="S53" s="25"/>
      <c r="T53" s="25"/>
      <c r="U53" s="25"/>
      <c r="V53" s="25"/>
      <c r="W53" s="25"/>
      <c r="X53" s="25"/>
      <c r="Y53" s="25"/>
      <c r="Z53" s="25" t="s">
        <v>374</v>
      </c>
      <c r="AA53" s="30" t="s">
        <v>375</v>
      </c>
      <c r="AB53" s="9" t="s">
        <v>424</v>
      </c>
    </row>
    <row r="54" spans="1:256" ht="71.25" x14ac:dyDescent="0.25">
      <c r="A54" s="31">
        <v>103</v>
      </c>
      <c r="B54" s="32" t="s">
        <v>321</v>
      </c>
      <c r="C54" s="32" t="s">
        <v>482</v>
      </c>
      <c r="D54" s="33">
        <v>11720000</v>
      </c>
      <c r="E54" s="34" t="s">
        <v>429</v>
      </c>
      <c r="F54" s="34" t="s">
        <v>411</v>
      </c>
      <c r="G54" s="34" t="s">
        <v>411</v>
      </c>
      <c r="H54" s="44" t="s">
        <v>434</v>
      </c>
      <c r="I54" s="33">
        <v>11720000</v>
      </c>
      <c r="J54" s="35">
        <v>0</v>
      </c>
      <c r="K54" s="35">
        <v>0</v>
      </c>
      <c r="L54" s="33">
        <v>11720000</v>
      </c>
      <c r="M54" s="33" t="s">
        <v>374</v>
      </c>
      <c r="N54" s="33"/>
      <c r="O54" s="33"/>
      <c r="P54" s="33"/>
      <c r="Q54" s="33" t="s">
        <v>374</v>
      </c>
      <c r="R54" s="33"/>
      <c r="S54" s="33"/>
      <c r="T54" s="33"/>
      <c r="U54" s="33"/>
      <c r="V54" s="33"/>
      <c r="W54" s="33"/>
      <c r="X54" s="33"/>
      <c r="Y54" s="33"/>
      <c r="Z54" s="33" t="s">
        <v>374</v>
      </c>
      <c r="AA54" s="39" t="s">
        <v>375</v>
      </c>
      <c r="AB54" s="9" t="s">
        <v>424</v>
      </c>
    </row>
    <row r="55" spans="1:256" ht="94.5" customHeight="1" x14ac:dyDescent="0.25">
      <c r="A55" s="18">
        <v>103</v>
      </c>
      <c r="B55" s="37" t="s">
        <v>390</v>
      </c>
      <c r="C55" s="37" t="s">
        <v>483</v>
      </c>
      <c r="D55" s="19">
        <v>15221000</v>
      </c>
      <c r="E55" s="38" t="s">
        <v>484</v>
      </c>
      <c r="F55" s="38" t="s">
        <v>411</v>
      </c>
      <c r="G55" s="38" t="s">
        <v>411</v>
      </c>
      <c r="H55" s="42" t="s">
        <v>434</v>
      </c>
      <c r="I55" s="19">
        <v>15221000</v>
      </c>
      <c r="J55" s="21">
        <v>0</v>
      </c>
      <c r="K55" s="21">
        <v>0</v>
      </c>
      <c r="L55" s="19">
        <v>15221000</v>
      </c>
      <c r="M55" s="19" t="s">
        <v>374</v>
      </c>
      <c r="N55" s="19"/>
      <c r="O55" s="19"/>
      <c r="P55" s="19"/>
      <c r="Q55" s="19" t="s">
        <v>374</v>
      </c>
      <c r="R55" s="19"/>
      <c r="S55" s="19"/>
      <c r="T55" s="19"/>
      <c r="U55" s="19"/>
      <c r="V55" s="19"/>
      <c r="W55" s="19"/>
      <c r="X55" s="19"/>
      <c r="Y55" s="19"/>
      <c r="Z55" s="19" t="s">
        <v>374</v>
      </c>
      <c r="AA55" s="22" t="s">
        <v>375</v>
      </c>
      <c r="AB55" s="9" t="s">
        <v>424</v>
      </c>
    </row>
    <row r="56" spans="1:256" ht="94.5" customHeight="1" x14ac:dyDescent="0.25">
      <c r="A56" s="23">
        <v>103</v>
      </c>
      <c r="B56" s="24" t="s">
        <v>260</v>
      </c>
      <c r="C56" s="24" t="s">
        <v>485</v>
      </c>
      <c r="D56" s="25">
        <v>2090000</v>
      </c>
      <c r="E56" s="26" t="s">
        <v>486</v>
      </c>
      <c r="F56" s="26" t="s">
        <v>487</v>
      </c>
      <c r="G56" s="26" t="s">
        <v>487</v>
      </c>
      <c r="H56" s="43" t="s">
        <v>434</v>
      </c>
      <c r="I56" s="25">
        <v>2090000</v>
      </c>
      <c r="J56" s="27">
        <v>0</v>
      </c>
      <c r="K56" s="27">
        <v>0</v>
      </c>
      <c r="L56" s="25">
        <v>2090000</v>
      </c>
      <c r="M56" s="25" t="s">
        <v>374</v>
      </c>
      <c r="N56" s="25"/>
      <c r="O56" s="25"/>
      <c r="P56" s="25"/>
      <c r="Q56" s="25" t="s">
        <v>374</v>
      </c>
      <c r="R56" s="25"/>
      <c r="S56" s="25"/>
      <c r="T56" s="25"/>
      <c r="U56" s="25"/>
      <c r="V56" s="25"/>
      <c r="W56" s="25"/>
      <c r="X56" s="25"/>
      <c r="Y56" s="25"/>
      <c r="Z56" s="25" t="s">
        <v>374</v>
      </c>
      <c r="AA56" s="30" t="s">
        <v>375</v>
      </c>
      <c r="AB56" s="9" t="s">
        <v>424</v>
      </c>
    </row>
    <row r="57" spans="1:256" ht="94.5" customHeight="1" x14ac:dyDescent="0.25">
      <c r="A57" s="23">
        <v>103</v>
      </c>
      <c r="B57" s="24" t="s">
        <v>260</v>
      </c>
      <c r="C57" s="24" t="s">
        <v>488</v>
      </c>
      <c r="D57" s="25">
        <v>3750000</v>
      </c>
      <c r="E57" s="26" t="s">
        <v>421</v>
      </c>
      <c r="F57" s="26" t="s">
        <v>411</v>
      </c>
      <c r="G57" s="26" t="s">
        <v>411</v>
      </c>
      <c r="H57" s="43" t="s">
        <v>434</v>
      </c>
      <c r="I57" s="25">
        <v>3750000</v>
      </c>
      <c r="J57" s="27">
        <v>0</v>
      </c>
      <c r="K57" s="27">
        <v>0</v>
      </c>
      <c r="L57" s="25">
        <v>3750000</v>
      </c>
      <c r="M57" s="25" t="s">
        <v>374</v>
      </c>
      <c r="N57" s="25"/>
      <c r="O57" s="25"/>
      <c r="P57" s="25"/>
      <c r="Q57" s="25" t="s">
        <v>374</v>
      </c>
      <c r="R57" s="25"/>
      <c r="S57" s="25"/>
      <c r="T57" s="25"/>
      <c r="U57" s="25"/>
      <c r="V57" s="25"/>
      <c r="W57" s="25"/>
      <c r="X57" s="25"/>
      <c r="Y57" s="25"/>
      <c r="Z57" s="25" t="s">
        <v>374</v>
      </c>
      <c r="AA57" s="30" t="s">
        <v>375</v>
      </c>
      <c r="AB57" s="9" t="s">
        <v>489</v>
      </c>
    </row>
    <row r="58" spans="1:256" s="5" customFormat="1" ht="28.5" x14ac:dyDescent="0.25">
      <c r="A58" s="23"/>
      <c r="B58" s="24"/>
      <c r="C58" s="24" t="s">
        <v>490</v>
      </c>
      <c r="D58" s="25">
        <f>SUM(D32:D57)</f>
        <v>154540000</v>
      </c>
      <c r="E58" s="26"/>
      <c r="F58" s="26"/>
      <c r="G58" s="26"/>
      <c r="H58" s="40" t="s">
        <v>430</v>
      </c>
      <c r="I58" s="25">
        <f t="shared" ref="I58:L58" si="1">SUM(I32:I57)</f>
        <v>149206207</v>
      </c>
      <c r="J58" s="25">
        <f t="shared" si="1"/>
        <v>0</v>
      </c>
      <c r="K58" s="25">
        <f t="shared" si="1"/>
        <v>0</v>
      </c>
      <c r="L58" s="25">
        <f t="shared" si="1"/>
        <v>149206207</v>
      </c>
      <c r="M58" s="25"/>
      <c r="N58" s="25"/>
      <c r="O58" s="25"/>
      <c r="P58" s="25"/>
      <c r="Q58" s="25"/>
      <c r="R58" s="25"/>
      <c r="S58" s="25"/>
      <c r="T58" s="25"/>
      <c r="U58" s="25"/>
      <c r="V58" s="25"/>
      <c r="W58" s="25"/>
      <c r="X58" s="25"/>
      <c r="Y58" s="25"/>
      <c r="Z58" s="25"/>
      <c r="AA58" s="30"/>
      <c r="AB58" s="16"/>
    </row>
    <row r="59" spans="1:256" x14ac:dyDescent="0.25">
      <c r="A59" s="23"/>
      <c r="B59" s="24"/>
      <c r="D59" s="25"/>
      <c r="E59" s="26"/>
      <c r="F59" s="26"/>
      <c r="G59" s="26"/>
      <c r="H59" s="52" t="s">
        <v>491</v>
      </c>
      <c r="I59" s="25"/>
      <c r="J59" s="27"/>
      <c r="K59" s="27"/>
      <c r="L59" s="25"/>
      <c r="M59" s="25"/>
      <c r="N59" s="25"/>
      <c r="O59" s="25"/>
      <c r="P59" s="25"/>
      <c r="Q59" s="25"/>
      <c r="R59" s="25"/>
      <c r="S59" s="25"/>
      <c r="T59" s="25"/>
      <c r="U59" s="25"/>
      <c r="V59" s="25"/>
      <c r="W59" s="25"/>
      <c r="X59" s="25"/>
      <c r="Y59" s="25"/>
      <c r="Z59" s="25"/>
      <c r="AA59" s="30"/>
      <c r="AB59" s="9"/>
    </row>
    <row r="60" spans="1:256" x14ac:dyDescent="0.25">
      <c r="A60" s="23"/>
      <c r="B60" s="24"/>
      <c r="C60" s="24"/>
      <c r="D60" s="25"/>
      <c r="E60" s="26"/>
      <c r="F60" s="26"/>
      <c r="G60" s="26"/>
      <c r="H60" s="40"/>
      <c r="I60" s="25"/>
      <c r="J60" s="27"/>
      <c r="K60" s="27"/>
      <c r="L60" s="25"/>
      <c r="M60" s="25"/>
      <c r="N60" s="25"/>
      <c r="O60" s="25"/>
      <c r="P60" s="25"/>
      <c r="Q60" s="25"/>
      <c r="R60" s="25"/>
      <c r="S60" s="25"/>
      <c r="T60" s="25"/>
      <c r="U60" s="25"/>
      <c r="V60" s="25"/>
      <c r="W60" s="25"/>
      <c r="X60" s="25"/>
      <c r="Y60" s="25"/>
      <c r="Z60" s="25"/>
      <c r="AA60" s="30"/>
      <c r="AB60" s="9"/>
    </row>
    <row r="61" spans="1:256" x14ac:dyDescent="0.25">
      <c r="A61" s="23"/>
      <c r="B61" s="24"/>
      <c r="C61" s="24"/>
      <c r="D61" s="25"/>
      <c r="E61" s="26"/>
      <c r="F61" s="26"/>
      <c r="G61" s="26"/>
      <c r="H61" s="40"/>
      <c r="I61" s="25"/>
      <c r="J61" s="27"/>
      <c r="K61" s="27"/>
      <c r="L61" s="25"/>
      <c r="M61" s="25"/>
      <c r="N61" s="25"/>
      <c r="O61" s="25"/>
      <c r="P61" s="25"/>
      <c r="Q61" s="25"/>
      <c r="R61" s="25"/>
      <c r="S61" s="25"/>
      <c r="T61" s="25"/>
      <c r="U61" s="25"/>
      <c r="V61" s="25"/>
      <c r="W61" s="25"/>
      <c r="X61" s="25"/>
      <c r="Y61" s="25"/>
      <c r="Z61" s="25"/>
      <c r="AA61" s="30"/>
      <c r="AB61" s="9"/>
    </row>
    <row r="62" spans="1:256" x14ac:dyDescent="0.25">
      <c r="A62" s="23"/>
      <c r="B62" s="24"/>
      <c r="C62" s="24"/>
      <c r="D62" s="25"/>
      <c r="E62" s="26"/>
      <c r="F62" s="26"/>
      <c r="G62" s="26"/>
      <c r="H62" s="40"/>
      <c r="I62" s="25"/>
      <c r="J62" s="27"/>
      <c r="K62" s="27"/>
      <c r="L62" s="25"/>
      <c r="M62" s="25"/>
      <c r="N62" s="25"/>
      <c r="O62" s="25"/>
      <c r="P62" s="25"/>
      <c r="Q62" s="25"/>
      <c r="R62" s="25"/>
      <c r="S62" s="25"/>
      <c r="T62" s="25"/>
      <c r="U62" s="25"/>
      <c r="V62" s="25"/>
      <c r="W62" s="25"/>
      <c r="X62" s="25"/>
      <c r="Y62" s="25"/>
      <c r="Z62" s="25"/>
      <c r="AA62" s="30"/>
      <c r="AB62" s="9"/>
    </row>
    <row r="63" spans="1:256" x14ac:dyDescent="0.25">
      <c r="A63" s="23"/>
      <c r="B63" s="24"/>
      <c r="C63" s="24"/>
      <c r="D63" s="25"/>
      <c r="E63" s="26"/>
      <c r="F63" s="26"/>
      <c r="G63" s="26"/>
      <c r="H63" s="40"/>
      <c r="I63" s="25"/>
      <c r="J63" s="27"/>
      <c r="K63" s="27"/>
      <c r="L63" s="25"/>
      <c r="M63" s="25"/>
      <c r="N63" s="25"/>
      <c r="O63" s="25"/>
      <c r="P63" s="25"/>
      <c r="Q63" s="25"/>
      <c r="R63" s="25"/>
      <c r="S63" s="25"/>
      <c r="T63" s="25"/>
      <c r="U63" s="25"/>
      <c r="V63" s="25"/>
      <c r="W63" s="25"/>
      <c r="X63" s="25"/>
      <c r="Y63" s="25"/>
      <c r="Z63" s="25"/>
      <c r="AA63" s="30"/>
      <c r="AB63" s="9"/>
    </row>
    <row r="64" spans="1:256" x14ac:dyDescent="0.25">
      <c r="A64" s="23"/>
      <c r="B64" s="24"/>
      <c r="C64" s="24"/>
      <c r="D64" s="25"/>
      <c r="E64" s="26"/>
      <c r="F64" s="26"/>
      <c r="G64" s="26"/>
      <c r="H64" s="40"/>
      <c r="I64" s="25"/>
      <c r="J64" s="27"/>
      <c r="K64" s="27"/>
      <c r="L64" s="25"/>
      <c r="M64" s="25"/>
      <c r="N64" s="25"/>
      <c r="O64" s="25"/>
      <c r="P64" s="25"/>
      <c r="Q64" s="25"/>
      <c r="R64" s="25"/>
      <c r="S64" s="25"/>
      <c r="T64" s="25"/>
      <c r="U64" s="25"/>
      <c r="V64" s="25"/>
      <c r="W64" s="25"/>
      <c r="X64" s="25"/>
      <c r="Y64" s="25"/>
      <c r="Z64" s="25"/>
      <c r="AA64" s="30"/>
      <c r="AB64" s="9"/>
    </row>
    <row r="65" spans="1:28" x14ac:dyDescent="0.25">
      <c r="A65" s="23"/>
      <c r="B65" s="24"/>
      <c r="C65" s="24"/>
      <c r="D65" s="25"/>
      <c r="E65" s="26"/>
      <c r="F65" s="26"/>
      <c r="G65" s="26"/>
      <c r="H65" s="40"/>
      <c r="I65" s="25"/>
      <c r="J65" s="27"/>
      <c r="K65" s="27"/>
      <c r="L65" s="25"/>
      <c r="M65" s="25"/>
      <c r="N65" s="25"/>
      <c r="O65" s="25"/>
      <c r="P65" s="25"/>
      <c r="Q65" s="25"/>
      <c r="R65" s="25"/>
      <c r="S65" s="25"/>
      <c r="T65" s="25"/>
      <c r="U65" s="25"/>
      <c r="V65" s="25"/>
      <c r="W65" s="25"/>
      <c r="X65" s="25"/>
      <c r="Y65" s="25"/>
      <c r="Z65" s="25"/>
      <c r="AA65" s="30"/>
      <c r="AB65" s="9"/>
    </row>
    <row r="66" spans="1:28" x14ac:dyDescent="0.25">
      <c r="A66" s="23"/>
      <c r="B66" s="24"/>
      <c r="C66" s="24"/>
      <c r="D66" s="25"/>
      <c r="E66" s="26"/>
      <c r="F66" s="26"/>
      <c r="G66" s="26"/>
      <c r="H66" s="40"/>
      <c r="I66" s="25"/>
      <c r="J66" s="27"/>
      <c r="K66" s="27"/>
      <c r="L66" s="25"/>
      <c r="M66" s="25"/>
      <c r="N66" s="25"/>
      <c r="O66" s="25"/>
      <c r="P66" s="25"/>
      <c r="Q66" s="25"/>
      <c r="R66" s="25"/>
      <c r="S66" s="25"/>
      <c r="T66" s="25"/>
      <c r="U66" s="25"/>
      <c r="V66" s="25"/>
      <c r="W66" s="25"/>
      <c r="X66" s="25"/>
      <c r="Y66" s="25"/>
      <c r="Z66" s="25"/>
      <c r="AA66" s="30"/>
      <c r="AB66" s="9"/>
    </row>
    <row r="67" spans="1:28" x14ac:dyDescent="0.25">
      <c r="A67" s="23"/>
      <c r="B67" s="24"/>
      <c r="C67" s="24"/>
      <c r="D67" s="25"/>
      <c r="E67" s="26"/>
      <c r="F67" s="26"/>
      <c r="G67" s="26"/>
      <c r="H67" s="40"/>
      <c r="I67" s="25"/>
      <c r="J67" s="27"/>
      <c r="K67" s="27"/>
      <c r="L67" s="25"/>
      <c r="M67" s="25"/>
      <c r="N67" s="25"/>
      <c r="O67" s="25"/>
      <c r="P67" s="25"/>
      <c r="Q67" s="25"/>
      <c r="R67" s="25"/>
      <c r="S67" s="25"/>
      <c r="T67" s="25"/>
      <c r="U67" s="25"/>
      <c r="V67" s="25"/>
      <c r="W67" s="25"/>
      <c r="X67" s="25"/>
      <c r="Y67" s="25"/>
      <c r="Z67" s="25"/>
      <c r="AA67" s="30"/>
      <c r="AB67" s="9"/>
    </row>
    <row r="68" spans="1:28" x14ac:dyDescent="0.25">
      <c r="A68" s="23"/>
      <c r="B68" s="24"/>
      <c r="C68" s="24"/>
      <c r="D68" s="25"/>
      <c r="E68" s="26"/>
      <c r="F68" s="26"/>
      <c r="G68" s="26"/>
      <c r="H68" s="40"/>
      <c r="I68" s="25"/>
      <c r="J68" s="27"/>
      <c r="K68" s="27"/>
      <c r="L68" s="25"/>
      <c r="M68" s="25"/>
      <c r="N68" s="25"/>
      <c r="O68" s="25"/>
      <c r="P68" s="25"/>
      <c r="Q68" s="25"/>
      <c r="R68" s="25"/>
      <c r="S68" s="25"/>
      <c r="T68" s="25"/>
      <c r="U68" s="25"/>
      <c r="V68" s="25"/>
      <c r="W68" s="25"/>
      <c r="X68" s="25"/>
      <c r="Y68" s="25"/>
      <c r="Z68" s="25"/>
      <c r="AA68" s="30"/>
      <c r="AB68" s="9"/>
    </row>
    <row r="69" spans="1:28" x14ac:dyDescent="0.25">
      <c r="A69" s="23"/>
      <c r="B69" s="24"/>
      <c r="C69" s="24"/>
      <c r="D69" s="25"/>
      <c r="E69" s="26"/>
      <c r="F69" s="26"/>
      <c r="G69" s="26"/>
      <c r="H69" s="40"/>
      <c r="I69" s="25"/>
      <c r="J69" s="27"/>
      <c r="K69" s="27"/>
      <c r="L69" s="25"/>
      <c r="M69" s="25"/>
      <c r="N69" s="25"/>
      <c r="O69" s="25"/>
      <c r="P69" s="25"/>
      <c r="Q69" s="25"/>
      <c r="R69" s="25"/>
      <c r="S69" s="25"/>
      <c r="T69" s="25"/>
      <c r="U69" s="25"/>
      <c r="V69" s="25"/>
      <c r="W69" s="25"/>
      <c r="X69" s="25"/>
      <c r="Y69" s="25"/>
      <c r="Z69" s="25"/>
      <c r="AA69" s="30"/>
      <c r="AB69" s="9"/>
    </row>
    <row r="70" spans="1:28" x14ac:dyDescent="0.25">
      <c r="A70" s="23"/>
      <c r="B70" s="24"/>
      <c r="C70" s="24"/>
      <c r="D70" s="25"/>
      <c r="E70" s="26"/>
      <c r="F70" s="26"/>
      <c r="G70" s="26"/>
      <c r="H70" s="40"/>
      <c r="I70" s="25"/>
      <c r="J70" s="27"/>
      <c r="K70" s="27"/>
      <c r="L70" s="25"/>
      <c r="M70" s="25"/>
      <c r="N70" s="25"/>
      <c r="O70" s="25"/>
      <c r="P70" s="25"/>
      <c r="Q70" s="25"/>
      <c r="R70" s="25"/>
      <c r="S70" s="25"/>
      <c r="T70" s="25"/>
      <c r="U70" s="25"/>
      <c r="V70" s="25"/>
      <c r="W70" s="25"/>
      <c r="X70" s="25"/>
      <c r="Y70" s="25"/>
      <c r="Z70" s="25"/>
      <c r="AA70" s="30"/>
      <c r="AB70" s="9"/>
    </row>
    <row r="71" spans="1:28" x14ac:dyDescent="0.25">
      <c r="A71" s="23"/>
      <c r="B71" s="24"/>
      <c r="C71" s="24"/>
      <c r="D71" s="25"/>
      <c r="E71" s="26"/>
      <c r="F71" s="26"/>
      <c r="G71" s="26"/>
      <c r="H71" s="40"/>
      <c r="I71" s="25"/>
      <c r="J71" s="27"/>
      <c r="K71" s="27"/>
      <c r="L71" s="25"/>
      <c r="M71" s="25"/>
      <c r="N71" s="25"/>
      <c r="O71" s="25"/>
      <c r="P71" s="25"/>
      <c r="Q71" s="25"/>
      <c r="R71" s="25"/>
      <c r="S71" s="25"/>
      <c r="T71" s="25"/>
      <c r="U71" s="25"/>
      <c r="V71" s="25"/>
      <c r="W71" s="25"/>
      <c r="X71" s="25"/>
      <c r="Y71" s="25"/>
      <c r="Z71" s="25"/>
      <c r="AA71" s="30"/>
      <c r="AB71" s="9"/>
    </row>
    <row r="72" spans="1:28" x14ac:dyDescent="0.25">
      <c r="A72" s="23"/>
      <c r="B72" s="24"/>
      <c r="C72" s="24"/>
      <c r="D72" s="25"/>
      <c r="E72" s="26"/>
      <c r="F72" s="26"/>
      <c r="G72" s="26"/>
      <c r="H72" s="40"/>
      <c r="I72" s="25"/>
      <c r="J72" s="27"/>
      <c r="K72" s="27"/>
      <c r="L72" s="25"/>
      <c r="M72" s="25"/>
      <c r="N72" s="25"/>
      <c r="O72" s="25"/>
      <c r="P72" s="25"/>
      <c r="Q72" s="25"/>
      <c r="R72" s="25"/>
      <c r="S72" s="25"/>
      <c r="T72" s="25"/>
      <c r="U72" s="25"/>
      <c r="V72" s="25"/>
      <c r="W72" s="25"/>
      <c r="X72" s="25"/>
      <c r="Y72" s="25"/>
      <c r="Z72" s="25"/>
      <c r="AA72" s="30"/>
      <c r="AB72" s="9"/>
    </row>
    <row r="73" spans="1:28" x14ac:dyDescent="0.25">
      <c r="A73" s="23"/>
      <c r="B73" s="24"/>
      <c r="C73" s="24"/>
      <c r="D73" s="25"/>
      <c r="E73" s="26"/>
      <c r="F73" s="26"/>
      <c r="G73" s="26"/>
      <c r="H73" s="40"/>
      <c r="I73" s="25"/>
      <c r="J73" s="27"/>
      <c r="K73" s="27"/>
      <c r="L73" s="25"/>
      <c r="M73" s="25"/>
      <c r="N73" s="25"/>
      <c r="O73" s="25"/>
      <c r="P73" s="25"/>
      <c r="Q73" s="25"/>
      <c r="R73" s="25"/>
      <c r="S73" s="25"/>
      <c r="T73" s="25"/>
      <c r="U73" s="25"/>
      <c r="V73" s="25"/>
      <c r="W73" s="25"/>
      <c r="X73" s="25"/>
      <c r="Y73" s="25"/>
      <c r="Z73" s="25"/>
      <c r="AA73" s="30"/>
      <c r="AB73" s="9"/>
    </row>
    <row r="74" spans="1:28" x14ac:dyDescent="0.25">
      <c r="A74" s="23"/>
      <c r="B74" s="24"/>
      <c r="C74" s="24"/>
      <c r="D74" s="25"/>
      <c r="E74" s="26"/>
      <c r="F74" s="26"/>
      <c r="G74" s="26"/>
      <c r="H74" s="40"/>
      <c r="I74" s="25"/>
      <c r="J74" s="27"/>
      <c r="K74" s="27"/>
      <c r="L74" s="25"/>
      <c r="M74" s="25"/>
      <c r="N74" s="25"/>
      <c r="O74" s="25"/>
      <c r="P74" s="25"/>
      <c r="Q74" s="25"/>
      <c r="R74" s="25"/>
      <c r="S74" s="25"/>
      <c r="T74" s="25"/>
      <c r="U74" s="25"/>
      <c r="V74" s="25"/>
      <c r="W74" s="25"/>
      <c r="X74" s="25"/>
      <c r="Y74" s="25"/>
      <c r="Z74" s="25"/>
      <c r="AA74" s="30"/>
      <c r="AB74" s="9"/>
    </row>
    <row r="75" spans="1:28" x14ac:dyDescent="0.25">
      <c r="A75" s="23"/>
      <c r="B75" s="24"/>
      <c r="C75" s="24"/>
      <c r="D75" s="25"/>
      <c r="E75" s="26"/>
      <c r="F75" s="26"/>
      <c r="G75" s="26"/>
      <c r="H75" s="40"/>
      <c r="I75" s="25"/>
      <c r="J75" s="27"/>
      <c r="K75" s="27"/>
      <c r="L75" s="25"/>
      <c r="M75" s="25"/>
      <c r="N75" s="25"/>
      <c r="O75" s="25"/>
      <c r="P75" s="25"/>
      <c r="Q75" s="25"/>
      <c r="R75" s="25"/>
      <c r="S75" s="25"/>
      <c r="T75" s="25"/>
      <c r="U75" s="25"/>
      <c r="V75" s="25"/>
      <c r="W75" s="25"/>
      <c r="X75" s="25"/>
      <c r="Y75" s="25"/>
      <c r="Z75" s="25"/>
      <c r="AA75" s="30"/>
      <c r="AB75" s="9"/>
    </row>
    <row r="76" spans="1:28" x14ac:dyDescent="0.25">
      <c r="A76" s="23"/>
      <c r="B76" s="24"/>
      <c r="C76" s="24"/>
      <c r="D76" s="25"/>
      <c r="E76" s="26"/>
      <c r="F76" s="26"/>
      <c r="G76" s="26"/>
      <c r="H76" s="40"/>
      <c r="I76" s="25"/>
      <c r="J76" s="27"/>
      <c r="K76" s="27"/>
      <c r="L76" s="25"/>
      <c r="M76" s="25"/>
      <c r="N76" s="25"/>
      <c r="O76" s="25"/>
      <c r="P76" s="25"/>
      <c r="Q76" s="25"/>
      <c r="R76" s="25"/>
      <c r="S76" s="25"/>
      <c r="T76" s="25"/>
      <c r="U76" s="25"/>
      <c r="V76" s="25"/>
      <c r="W76" s="25"/>
      <c r="X76" s="25"/>
      <c r="Y76" s="25"/>
      <c r="Z76" s="25"/>
      <c r="AA76" s="30"/>
      <c r="AB76" s="9"/>
    </row>
    <row r="77" spans="1:28" x14ac:dyDescent="0.25">
      <c r="A77" s="23"/>
      <c r="B77" s="24"/>
      <c r="C77" s="24"/>
      <c r="D77" s="25"/>
      <c r="E77" s="26"/>
      <c r="F77" s="26"/>
      <c r="G77" s="26"/>
      <c r="H77" s="40"/>
      <c r="I77" s="25"/>
      <c r="J77" s="27"/>
      <c r="K77" s="27"/>
      <c r="L77" s="25"/>
      <c r="M77" s="25"/>
      <c r="N77" s="25"/>
      <c r="O77" s="25"/>
      <c r="P77" s="25"/>
      <c r="Q77" s="25"/>
      <c r="R77" s="25"/>
      <c r="S77" s="25"/>
      <c r="T77" s="25"/>
      <c r="U77" s="25"/>
      <c r="V77" s="25"/>
      <c r="W77" s="25"/>
      <c r="X77" s="25"/>
      <c r="Y77" s="25"/>
      <c r="Z77" s="25"/>
      <c r="AA77" s="30"/>
      <c r="AB77" s="9"/>
    </row>
    <row r="78" spans="1:28" x14ac:dyDescent="0.25">
      <c r="A78" s="23"/>
      <c r="B78" s="24"/>
      <c r="C78" s="24"/>
      <c r="D78" s="25"/>
      <c r="E78" s="26"/>
      <c r="F78" s="26"/>
      <c r="G78" s="26"/>
      <c r="H78" s="40"/>
      <c r="I78" s="25"/>
      <c r="J78" s="27"/>
      <c r="K78" s="27"/>
      <c r="L78" s="25"/>
      <c r="M78" s="25"/>
      <c r="N78" s="25"/>
      <c r="O78" s="25"/>
      <c r="P78" s="25"/>
      <c r="Q78" s="25"/>
      <c r="R78" s="25"/>
      <c r="S78" s="25"/>
      <c r="T78" s="25"/>
      <c r="U78" s="25"/>
      <c r="V78" s="25"/>
      <c r="W78" s="25"/>
      <c r="X78" s="25"/>
      <c r="Y78" s="25"/>
      <c r="Z78" s="25"/>
      <c r="AA78" s="30"/>
      <c r="AB78" s="9"/>
    </row>
    <row r="79" spans="1:28" x14ac:dyDescent="0.25">
      <c r="A79" s="23"/>
      <c r="B79" s="24"/>
      <c r="C79" s="24"/>
      <c r="D79" s="25"/>
      <c r="E79" s="26"/>
      <c r="F79" s="26"/>
      <c r="G79" s="26"/>
      <c r="H79" s="40"/>
      <c r="I79" s="25"/>
      <c r="J79" s="27"/>
      <c r="K79" s="27"/>
      <c r="L79" s="25"/>
      <c r="M79" s="25"/>
      <c r="N79" s="25"/>
      <c r="O79" s="25"/>
      <c r="P79" s="25"/>
      <c r="Q79" s="25"/>
      <c r="R79" s="25"/>
      <c r="S79" s="25"/>
      <c r="T79" s="25"/>
      <c r="U79" s="25"/>
      <c r="V79" s="25"/>
      <c r="W79" s="25"/>
      <c r="X79" s="25"/>
      <c r="Y79" s="25"/>
      <c r="Z79" s="25"/>
      <c r="AA79" s="30"/>
      <c r="AB79" s="9"/>
    </row>
    <row r="80" spans="1:28" x14ac:dyDescent="0.25">
      <c r="A80" s="23"/>
      <c r="B80" s="24"/>
      <c r="C80" s="24"/>
      <c r="D80" s="25"/>
      <c r="E80" s="26"/>
      <c r="F80" s="26"/>
      <c r="G80" s="26"/>
      <c r="H80" s="40"/>
      <c r="I80" s="25"/>
      <c r="J80" s="27"/>
      <c r="K80" s="27"/>
      <c r="L80" s="25"/>
      <c r="M80" s="25"/>
      <c r="N80" s="25"/>
      <c r="O80" s="25"/>
      <c r="P80" s="25"/>
      <c r="Q80" s="25"/>
      <c r="R80" s="25"/>
      <c r="S80" s="25"/>
      <c r="T80" s="25"/>
      <c r="U80" s="25"/>
      <c r="V80" s="25"/>
      <c r="W80" s="25"/>
      <c r="X80" s="25"/>
      <c r="Y80" s="25"/>
      <c r="Z80" s="25"/>
      <c r="AA80" s="30"/>
      <c r="AB80" s="9"/>
    </row>
    <row r="81" spans="1:28" x14ac:dyDescent="0.25">
      <c r="A81" s="23"/>
      <c r="B81" s="24"/>
      <c r="C81" s="24"/>
      <c r="D81" s="25"/>
      <c r="E81" s="26"/>
      <c r="F81" s="26"/>
      <c r="G81" s="26"/>
      <c r="H81" s="40"/>
      <c r="I81" s="25"/>
      <c r="J81" s="27"/>
      <c r="K81" s="27"/>
      <c r="L81" s="25"/>
      <c r="M81" s="25"/>
      <c r="N81" s="25"/>
      <c r="O81" s="25"/>
      <c r="P81" s="25"/>
      <c r="Q81" s="25"/>
      <c r="R81" s="25"/>
      <c r="S81" s="25"/>
      <c r="T81" s="25"/>
      <c r="U81" s="25"/>
      <c r="V81" s="25"/>
      <c r="W81" s="25"/>
      <c r="X81" s="25"/>
      <c r="Y81" s="25"/>
      <c r="Z81" s="25"/>
      <c r="AA81" s="30"/>
      <c r="AB81" s="9"/>
    </row>
    <row r="82" spans="1:28" x14ac:dyDescent="0.25">
      <c r="A82" s="23"/>
      <c r="B82" s="24"/>
      <c r="C82" s="24"/>
      <c r="D82" s="25"/>
      <c r="E82" s="26"/>
      <c r="F82" s="26"/>
      <c r="G82" s="26"/>
      <c r="H82" s="40"/>
      <c r="I82" s="25"/>
      <c r="J82" s="27"/>
      <c r="K82" s="27"/>
      <c r="L82" s="25"/>
      <c r="M82" s="25"/>
      <c r="N82" s="25"/>
      <c r="O82" s="25"/>
      <c r="P82" s="25"/>
      <c r="Q82" s="25"/>
      <c r="R82" s="25"/>
      <c r="S82" s="25"/>
      <c r="T82" s="25"/>
      <c r="U82" s="25"/>
      <c r="V82" s="25"/>
      <c r="W82" s="25"/>
      <c r="X82" s="25"/>
      <c r="Y82" s="25"/>
      <c r="Z82" s="25"/>
      <c r="AA82" s="30"/>
      <c r="AB82" s="9"/>
    </row>
    <row r="83" spans="1:28" x14ac:dyDescent="0.25">
      <c r="A83" s="31"/>
      <c r="B83" s="32"/>
      <c r="C83" s="32" t="s">
        <v>492</v>
      </c>
      <c r="D83" s="33">
        <f>D58+D30</f>
        <v>418151000</v>
      </c>
      <c r="E83" s="33"/>
      <c r="F83" s="33"/>
      <c r="G83" s="33"/>
      <c r="H83" s="53" t="s">
        <v>493</v>
      </c>
      <c r="I83" s="33">
        <f>I58+I30</f>
        <v>412647131</v>
      </c>
      <c r="J83" s="33">
        <f>J58+J30</f>
        <v>0</v>
      </c>
      <c r="K83" s="33">
        <f>K58+K30</f>
        <v>0</v>
      </c>
      <c r="L83" s="33">
        <f>L58+L30</f>
        <v>412647131</v>
      </c>
      <c r="M83" s="33"/>
      <c r="N83" s="33"/>
      <c r="O83" s="33"/>
      <c r="P83" s="33"/>
      <c r="Q83" s="33"/>
      <c r="R83" s="33"/>
      <c r="S83" s="33"/>
      <c r="T83" s="33"/>
      <c r="U83" s="33"/>
      <c r="V83" s="33"/>
      <c r="W83" s="33"/>
      <c r="X83" s="33"/>
      <c r="Y83" s="33"/>
      <c r="Z83" s="33"/>
      <c r="AA83" s="39"/>
      <c r="AB83" s="9"/>
    </row>
    <row r="84" spans="1:28" x14ac:dyDescent="0.25">
      <c r="A84" s="11" t="s">
        <v>494</v>
      </c>
      <c r="B84" s="11"/>
      <c r="C84" s="12"/>
      <c r="D84" s="12"/>
      <c r="E84" s="12"/>
      <c r="F84" s="12"/>
      <c r="G84" s="12"/>
      <c r="H84" s="12"/>
      <c r="I84" s="12"/>
      <c r="J84" s="14"/>
      <c r="K84" s="14"/>
      <c r="L84" s="12"/>
      <c r="M84" s="12"/>
      <c r="N84" s="12"/>
      <c r="O84" s="12"/>
      <c r="P84" s="12"/>
      <c r="Q84" s="12"/>
      <c r="R84" s="12"/>
      <c r="S84" s="12"/>
      <c r="T84" s="12"/>
      <c r="U84" s="12"/>
      <c r="V84" s="12"/>
      <c r="W84" s="12"/>
      <c r="X84" s="12"/>
      <c r="Y84" s="12"/>
      <c r="Z84" s="12"/>
      <c r="AA84" s="12"/>
    </row>
    <row r="85" spans="1:28" x14ac:dyDescent="0.25">
      <c r="A85" s="11" t="s">
        <v>495</v>
      </c>
      <c r="B85" s="13"/>
      <c r="C85" s="12"/>
      <c r="D85" s="12"/>
      <c r="E85" s="12"/>
      <c r="F85" s="12"/>
      <c r="G85" s="12"/>
      <c r="H85" s="12"/>
      <c r="I85" s="12"/>
      <c r="J85" s="14"/>
      <c r="K85" s="14"/>
      <c r="L85" s="12"/>
      <c r="M85" s="12"/>
      <c r="N85" s="12"/>
      <c r="O85" s="12"/>
      <c r="P85" s="12"/>
      <c r="Q85" s="12"/>
      <c r="R85" s="12"/>
      <c r="S85" s="12"/>
      <c r="T85" s="12"/>
      <c r="U85" s="12"/>
      <c r="V85" s="12"/>
      <c r="W85" s="12"/>
      <c r="X85" s="12"/>
      <c r="Y85" s="12"/>
      <c r="Z85" s="12"/>
      <c r="AA85" s="12"/>
    </row>
    <row r="86" spans="1:28" x14ac:dyDescent="0.25">
      <c r="A86" s="11" t="s">
        <v>496</v>
      </c>
      <c r="B86" s="13"/>
      <c r="C86" s="12"/>
      <c r="D86" s="12"/>
      <c r="E86" s="12"/>
      <c r="F86" s="12"/>
      <c r="G86" s="12"/>
      <c r="H86" s="12"/>
      <c r="I86" s="12"/>
      <c r="J86" s="14"/>
      <c r="K86" s="14"/>
      <c r="L86" s="12"/>
      <c r="M86" s="12"/>
      <c r="N86" s="12"/>
      <c r="O86" s="12"/>
      <c r="P86" s="12"/>
      <c r="Q86" s="12"/>
      <c r="R86" s="12"/>
      <c r="S86" s="12"/>
      <c r="T86" s="12"/>
      <c r="U86" s="12"/>
      <c r="V86" s="12"/>
      <c r="W86" s="12"/>
      <c r="X86" s="12"/>
      <c r="Y86" s="12"/>
      <c r="Z86" s="12"/>
      <c r="AA86" s="12"/>
    </row>
    <row r="87" spans="1:28" x14ac:dyDescent="0.25">
      <c r="A87" s="11" t="s">
        <v>22</v>
      </c>
      <c r="B87" s="13"/>
      <c r="C87" s="12"/>
      <c r="D87" s="12"/>
      <c r="E87" s="12"/>
      <c r="F87" s="12"/>
      <c r="G87" s="12"/>
      <c r="H87" s="12"/>
      <c r="I87" s="12"/>
      <c r="J87" s="14"/>
      <c r="K87" s="14"/>
      <c r="L87" s="12"/>
      <c r="M87" s="12"/>
      <c r="N87" s="12"/>
      <c r="O87" s="12"/>
      <c r="P87" s="12"/>
      <c r="Q87" s="12"/>
      <c r="R87" s="12"/>
      <c r="S87" s="12"/>
      <c r="T87" s="12"/>
      <c r="U87" s="12"/>
      <c r="V87" s="12"/>
      <c r="W87" s="12"/>
      <c r="X87" s="12"/>
      <c r="Y87" s="12"/>
      <c r="Z87" s="12"/>
      <c r="AA87" s="12"/>
    </row>
    <row r="88" spans="1:28" x14ac:dyDescent="0.25">
      <c r="A88" s="11" t="s">
        <v>23</v>
      </c>
      <c r="B88" s="13"/>
      <c r="C88" s="12"/>
      <c r="D88" s="12"/>
      <c r="E88" s="12"/>
      <c r="F88" s="12"/>
      <c r="G88" s="12"/>
      <c r="H88" s="12"/>
      <c r="I88" s="12"/>
      <c r="J88" s="14"/>
      <c r="K88" s="14"/>
      <c r="L88" s="12"/>
      <c r="M88" s="12"/>
      <c r="N88" s="12"/>
      <c r="O88" s="12"/>
      <c r="P88" s="12"/>
      <c r="Q88" s="12"/>
      <c r="R88" s="12"/>
      <c r="S88" s="12"/>
      <c r="T88" s="12"/>
      <c r="U88" s="12"/>
      <c r="V88" s="12"/>
      <c r="W88" s="12"/>
      <c r="X88" s="12"/>
      <c r="Y88" s="12"/>
      <c r="Z88" s="12"/>
      <c r="AA88" s="12"/>
    </row>
    <row r="89" spans="1:28" x14ac:dyDescent="0.25">
      <c r="A89" s="11" t="s">
        <v>497</v>
      </c>
      <c r="B89" s="11"/>
      <c r="C89" s="12"/>
      <c r="D89" s="12"/>
      <c r="E89" s="12"/>
      <c r="F89" s="12"/>
      <c r="G89" s="12"/>
      <c r="H89" s="12"/>
      <c r="I89" s="12"/>
      <c r="J89" s="14"/>
      <c r="K89" s="14"/>
      <c r="L89" s="12"/>
      <c r="M89" s="12"/>
      <c r="N89" s="12"/>
      <c r="O89" s="12"/>
      <c r="P89" s="12"/>
      <c r="Q89" s="12"/>
      <c r="R89" s="12"/>
      <c r="S89" s="12"/>
      <c r="T89" s="12"/>
      <c r="U89" s="12"/>
      <c r="V89" s="12"/>
      <c r="W89" s="12"/>
      <c r="X89" s="12"/>
      <c r="Y89" s="12"/>
      <c r="Z89" s="12"/>
      <c r="AA89" s="12"/>
    </row>
    <row r="90" spans="1:28" x14ac:dyDescent="0.25">
      <c r="A90" s="11" t="s">
        <v>498</v>
      </c>
      <c r="B90" s="11"/>
      <c r="C90" s="12"/>
      <c r="D90" s="12"/>
      <c r="E90" s="12"/>
      <c r="F90" s="12"/>
      <c r="G90" s="12"/>
      <c r="H90" s="12"/>
      <c r="I90" s="12"/>
      <c r="J90" s="14"/>
      <c r="K90" s="14"/>
      <c r="L90" s="12"/>
      <c r="M90" s="12"/>
      <c r="N90" s="12"/>
      <c r="O90" s="12"/>
      <c r="P90" s="12"/>
      <c r="Q90" s="12"/>
      <c r="R90" s="12"/>
      <c r="S90" s="12"/>
      <c r="T90" s="12"/>
      <c r="U90" s="12"/>
      <c r="V90" s="12"/>
      <c r="W90" s="12"/>
      <c r="X90" s="12"/>
      <c r="Y90" s="12"/>
      <c r="Z90" s="12"/>
      <c r="AA90" s="12"/>
    </row>
    <row r="91" spans="1:28" x14ac:dyDescent="0.25">
      <c r="A91" s="11" t="s">
        <v>499</v>
      </c>
      <c r="B91" s="11"/>
      <c r="C91" s="12"/>
      <c r="D91" s="12"/>
      <c r="E91" s="12"/>
      <c r="F91" s="12"/>
      <c r="G91" s="12"/>
      <c r="H91" s="12"/>
      <c r="I91" s="12"/>
      <c r="J91" s="14"/>
      <c r="K91" s="14"/>
      <c r="L91" s="12"/>
      <c r="M91" s="12"/>
      <c r="N91" s="12"/>
      <c r="O91" s="12"/>
      <c r="P91" s="12"/>
      <c r="Q91" s="12"/>
      <c r="R91" s="12"/>
      <c r="S91" s="12"/>
      <c r="T91" s="12"/>
      <c r="U91" s="12"/>
      <c r="V91" s="12"/>
      <c r="W91" s="12"/>
      <c r="X91" s="12"/>
      <c r="Y91" s="12"/>
      <c r="Z91" s="12"/>
      <c r="AA91" s="12"/>
    </row>
    <row r="92" spans="1:28" x14ac:dyDescent="0.25">
      <c r="A92" s="11" t="s">
        <v>500</v>
      </c>
      <c r="B92" s="11"/>
      <c r="C92" s="12"/>
      <c r="D92" s="12"/>
      <c r="E92" s="12"/>
      <c r="F92" s="12"/>
      <c r="G92" s="12"/>
      <c r="H92" s="12"/>
      <c r="I92" s="12"/>
      <c r="J92" s="14"/>
      <c r="K92" s="14"/>
      <c r="L92" s="12"/>
      <c r="M92" s="12"/>
      <c r="N92" s="12"/>
      <c r="O92" s="12"/>
      <c r="P92" s="12"/>
      <c r="Q92" s="12"/>
      <c r="R92" s="12"/>
      <c r="S92" s="12"/>
      <c r="T92" s="12"/>
      <c r="U92" s="12"/>
      <c r="V92" s="12"/>
      <c r="W92" s="12"/>
      <c r="X92" s="12"/>
      <c r="Y92" s="12"/>
      <c r="Z92" s="12"/>
      <c r="AA92" s="12"/>
    </row>
    <row r="93" spans="1:28" x14ac:dyDescent="0.25">
      <c r="A93" s="11" t="s">
        <v>501</v>
      </c>
      <c r="B93" s="11"/>
      <c r="C93" s="12"/>
      <c r="D93" s="12"/>
      <c r="E93" s="12"/>
      <c r="F93" s="12"/>
      <c r="G93" s="12"/>
      <c r="H93" s="12"/>
      <c r="I93" s="12"/>
      <c r="J93" s="14"/>
      <c r="K93" s="14"/>
      <c r="L93" s="12"/>
      <c r="M93" s="12"/>
      <c r="N93" s="12"/>
      <c r="O93" s="12"/>
      <c r="P93" s="12"/>
      <c r="Q93" s="12"/>
      <c r="R93" s="12"/>
      <c r="S93" s="12"/>
      <c r="T93" s="12"/>
      <c r="U93" s="12"/>
      <c r="V93" s="12"/>
      <c r="W93" s="12"/>
      <c r="X93" s="12"/>
      <c r="Y93" s="12"/>
      <c r="Z93" s="12"/>
      <c r="AA93" s="12"/>
    </row>
    <row r="94" spans="1:28" x14ac:dyDescent="0.25">
      <c r="A94" s="11" t="s">
        <v>502</v>
      </c>
      <c r="B94" s="11"/>
      <c r="C94" s="12"/>
      <c r="D94" s="12"/>
      <c r="E94" s="12"/>
      <c r="F94" s="12"/>
      <c r="G94" s="12"/>
      <c r="H94" s="12"/>
      <c r="I94" s="12"/>
      <c r="J94" s="14"/>
      <c r="K94" s="14"/>
      <c r="L94" s="12"/>
      <c r="M94" s="12"/>
      <c r="N94" s="12"/>
      <c r="O94" s="12"/>
      <c r="P94" s="12"/>
      <c r="Q94" s="12"/>
      <c r="R94" s="12"/>
      <c r="S94" s="12"/>
      <c r="T94" s="12"/>
      <c r="U94" s="12"/>
      <c r="V94" s="12"/>
      <c r="W94" s="12"/>
      <c r="X94" s="12"/>
      <c r="Y94" s="12"/>
      <c r="Z94" s="12"/>
      <c r="AA94" s="12"/>
    </row>
    <row r="95" spans="1:28" x14ac:dyDescent="0.2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row>
    <row r="96" spans="1:28" x14ac:dyDescent="0.25">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row>
    <row r="97" spans="1:27" x14ac:dyDescent="0.25">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row>
    <row r="98" spans="1:27" x14ac:dyDescent="0.25">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row>
    <row r="99" spans="1:27" x14ac:dyDescent="0.25">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row>
    <row r="100" spans="1:27" x14ac:dyDescent="0.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row>
    <row r="101" spans="1:27" x14ac:dyDescent="0.25">
      <c r="A101" s="15"/>
    </row>
  </sheetData>
  <mergeCells count="49">
    <mergeCell ref="A1:AA1"/>
    <mergeCell ref="A2:AA2"/>
    <mergeCell ref="AG2:AV2"/>
    <mergeCell ref="AW2:BL2"/>
    <mergeCell ref="BM2:CB2"/>
    <mergeCell ref="F5:G5"/>
    <mergeCell ref="GK2:GZ2"/>
    <mergeCell ref="HA2:HP2"/>
    <mergeCell ref="HQ2:IF2"/>
    <mergeCell ref="IG2:IV2"/>
    <mergeCell ref="A3:AA3"/>
    <mergeCell ref="A4:AA4"/>
    <mergeCell ref="CS2:DH2"/>
    <mergeCell ref="DI2:DX2"/>
    <mergeCell ref="DY2:EN2"/>
    <mergeCell ref="EO2:FD2"/>
    <mergeCell ref="FE2:FT2"/>
    <mergeCell ref="FU2:GJ2"/>
    <mergeCell ref="CC2:CR2"/>
    <mergeCell ref="A5:A7"/>
    <mergeCell ref="B5:B7"/>
    <mergeCell ref="C5:C7"/>
    <mergeCell ref="D5:D7"/>
    <mergeCell ref="E5:E7"/>
    <mergeCell ref="Y5:Z5"/>
    <mergeCell ref="AA5:AA7"/>
    <mergeCell ref="F6:F7"/>
    <mergeCell ref="G6:G7"/>
    <mergeCell ref="H6:H7"/>
    <mergeCell ref="I6:L6"/>
    <mergeCell ref="M6:M7"/>
    <mergeCell ref="N6:N7"/>
    <mergeCell ref="O6:P6"/>
    <mergeCell ref="Q6:Q7"/>
    <mergeCell ref="H5:L5"/>
    <mergeCell ref="M5:N5"/>
    <mergeCell ref="O5:Q5"/>
    <mergeCell ref="R5:S5"/>
    <mergeCell ref="T5:U5"/>
    <mergeCell ref="V5:X5"/>
    <mergeCell ref="X6:X7"/>
    <mergeCell ref="Y6:Y7"/>
    <mergeCell ref="Z6:Z7"/>
    <mergeCell ref="R6:R7"/>
    <mergeCell ref="S6:S7"/>
    <mergeCell ref="T6:T7"/>
    <mergeCell ref="U6:U7"/>
    <mergeCell ref="V6:V7"/>
    <mergeCell ref="W6:W7"/>
  </mergeCells>
  <phoneticPr fontId="5" type="noConversion"/>
  <printOptions horizontalCentered="1"/>
  <pageMargins left="0.19685039370078741" right="0.19685039370078741" top="0.78740157480314965" bottom="0.78740157480314965" header="0.51181102362204722" footer="0.47244094488188981"/>
  <pageSetup paperSize="312" scale="76" pageOrder="overThenDown" orientation="portrait" r:id="rId1"/>
  <headerFooter alignWithMargins="0">
    <oddFooter>&amp;C&amp;P</oddFooter>
  </headerFooter>
  <rowBreaks count="1" manualBreakCount="1">
    <brk id="20" max="26" man="1"/>
  </rowBreaks>
  <colBreaks count="1" manualBreakCount="1">
    <brk id="8" max="8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已命名的範圍</vt:lpstr>
      </vt:variant>
      <vt:variant>
        <vt:i4>7</vt:i4>
      </vt:variant>
    </vt:vector>
  </HeadingPairs>
  <TitlesOfParts>
    <vt:vector size="13" baseType="lpstr">
      <vt:lpstr>完成版</vt:lpstr>
      <vt:lpstr>進化版</vt:lpstr>
      <vt:lpstr>參考1</vt:lpstr>
      <vt:lpstr>參考2</vt:lpstr>
      <vt:lpstr>參考3</vt:lpstr>
      <vt:lpstr>103年參考</vt:lpstr>
      <vt:lpstr>'103年參考'!Print_Area</vt:lpstr>
      <vt:lpstr>完成版!Print_Area</vt:lpstr>
      <vt:lpstr>進化版!Print_Area</vt:lpstr>
      <vt:lpstr>'103年參考'!Print_Titles</vt:lpstr>
      <vt:lpstr>完成版!Print_Titles</vt:lpstr>
      <vt:lpstr>參考2!Print_Titles</vt:lpstr>
      <vt:lpstr>進化版!Print_Titles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賴冠樺</dc:creator>
  <cp:lastModifiedBy>賴冠樺</cp:lastModifiedBy>
  <cp:lastPrinted>2016-03-25T06:10:00Z</cp:lastPrinted>
  <dcterms:created xsi:type="dcterms:W3CDTF">2015-02-03T01:41:37Z</dcterms:created>
  <dcterms:modified xsi:type="dcterms:W3CDTF">2019-04-10T06:57:52Z</dcterms:modified>
</cp:coreProperties>
</file>